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620" windowHeight="9510"/>
  </bookViews>
  <sheets>
    <sheet name="別表２(届出)" sheetId="1" r:id="rId1"/>
    <sheet name="別表２(変更)" sheetId="2" r:id="rId2"/>
  </sheets>
  <definedNames>
    <definedName name="_xlnm.Print_Area" localSheetId="0">'別表２(届出)'!$A$1:$N$56</definedName>
    <definedName name="_xlnm.Print_Area" localSheetId="1">'別表２(変更)'!$A$1:$P$56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1" i="2" l="1"/>
  <c r="Q51" i="2" s="1"/>
  <c r="R50" i="2"/>
  <c r="Q50" i="2" s="1"/>
  <c r="R49" i="2"/>
  <c r="Q49" i="2"/>
  <c r="R48" i="2"/>
  <c r="Q48" i="2" s="1"/>
  <c r="R47" i="2"/>
  <c r="Q47" i="2" s="1"/>
  <c r="R46" i="2"/>
  <c r="Q46" i="2"/>
  <c r="R44" i="2"/>
  <c r="Q44" i="2" s="1"/>
  <c r="Q43" i="2"/>
  <c r="S42" i="2"/>
  <c r="R42" i="2"/>
  <c r="Q42" i="2"/>
  <c r="Q41" i="2"/>
  <c r="R40" i="2"/>
  <c r="Q40" i="2" s="1"/>
  <c r="Q39" i="2"/>
  <c r="R38" i="2"/>
  <c r="Q38" i="2"/>
  <c r="Q37" i="2"/>
  <c r="R36" i="2"/>
  <c r="Q36" i="2" s="1"/>
  <c r="Q35" i="2"/>
  <c r="R34" i="2"/>
  <c r="Q34" i="2"/>
  <c r="Q33" i="2"/>
  <c r="R32" i="2"/>
  <c r="Q32" i="2" s="1"/>
  <c r="Q31" i="2"/>
  <c r="R30" i="2"/>
  <c r="Q30" i="2"/>
  <c r="S29" i="2"/>
  <c r="R29" i="2"/>
  <c r="Q29" i="2" s="1"/>
  <c r="R28" i="2"/>
  <c r="Q28" i="2"/>
  <c r="R27" i="2"/>
  <c r="Q27" i="2"/>
  <c r="R26" i="2"/>
  <c r="Q26" i="2" s="1"/>
  <c r="Q25" i="2"/>
  <c r="S24" i="2"/>
  <c r="R24" i="2"/>
  <c r="Q24" i="2"/>
  <c r="R23" i="2"/>
  <c r="Q23" i="2" s="1"/>
  <c r="R22" i="2"/>
  <c r="Q22" i="2"/>
  <c r="R21" i="2"/>
  <c r="Q21" i="2"/>
  <c r="Q20" i="2"/>
  <c r="R19" i="2"/>
  <c r="Q19" i="2"/>
  <c r="R18" i="2"/>
  <c r="Q18" i="2"/>
  <c r="S17" i="2"/>
  <c r="R17" i="2"/>
  <c r="Q17" i="2" s="1"/>
  <c r="Q15" i="2"/>
  <c r="R14" i="2"/>
  <c r="Q14" i="2"/>
  <c r="Q13" i="2"/>
  <c r="Q12" i="2"/>
  <c r="Q11" i="2"/>
  <c r="S10" i="2"/>
  <c r="R10" i="2"/>
  <c r="Q10" i="2"/>
  <c r="R9" i="2"/>
  <c r="Q9" i="2"/>
  <c r="R8" i="2"/>
  <c r="Q8" i="2"/>
  <c r="R7" i="2"/>
  <c r="Q7" i="2"/>
  <c r="R6" i="2"/>
  <c r="Q6" i="2"/>
  <c r="Q5" i="2"/>
  <c r="R4" i="2"/>
  <c r="Q4" i="2"/>
  <c r="R3" i="2"/>
  <c r="Q3" i="2"/>
  <c r="R2" i="2"/>
  <c r="R54" i="2" s="1"/>
  <c r="P51" i="1"/>
  <c r="O51" i="1"/>
  <c r="P50" i="1"/>
  <c r="O50" i="1" s="1"/>
  <c r="P49" i="1"/>
  <c r="O49" i="1"/>
  <c r="P48" i="1"/>
  <c r="O48" i="1"/>
  <c r="P47" i="1"/>
  <c r="O47" i="1" s="1"/>
  <c r="P46" i="1"/>
  <c r="O46" i="1"/>
  <c r="P44" i="1"/>
  <c r="O44" i="1"/>
  <c r="O43" i="1"/>
  <c r="Q42" i="1"/>
  <c r="P42" i="1"/>
  <c r="O42" i="1"/>
  <c r="O41" i="1"/>
  <c r="P40" i="1"/>
  <c r="O40" i="1"/>
  <c r="O39" i="1"/>
  <c r="P38" i="1"/>
  <c r="O38" i="1"/>
  <c r="O37" i="1"/>
  <c r="P36" i="1"/>
  <c r="O36" i="1"/>
  <c r="O35" i="1"/>
  <c r="P34" i="1"/>
  <c r="O34" i="1"/>
  <c r="O33" i="1"/>
  <c r="P32" i="1"/>
  <c r="O32" i="1"/>
  <c r="O31" i="1"/>
  <c r="P30" i="1"/>
  <c r="O30" i="1"/>
  <c r="Q29" i="1"/>
  <c r="P29" i="1"/>
  <c r="O29" i="1"/>
  <c r="P28" i="1"/>
  <c r="O28" i="1"/>
  <c r="P27" i="1"/>
  <c r="O27" i="1"/>
  <c r="P26" i="1"/>
  <c r="O26" i="1"/>
  <c r="O25" i="1"/>
  <c r="Q24" i="1"/>
  <c r="P24" i="1"/>
  <c r="O24" i="1"/>
  <c r="P23" i="1"/>
  <c r="O23" i="1"/>
  <c r="P22" i="1"/>
  <c r="O22" i="1"/>
  <c r="P21" i="1"/>
  <c r="O21" i="1"/>
  <c r="O20" i="1"/>
  <c r="P19" i="1"/>
  <c r="O19" i="1" s="1"/>
  <c r="P18" i="1"/>
  <c r="O18" i="1"/>
  <c r="Q17" i="1"/>
  <c r="P17" i="1"/>
  <c r="O17" i="1"/>
  <c r="O15" i="1"/>
  <c r="P14" i="1"/>
  <c r="O14" i="1"/>
  <c r="O13" i="1"/>
  <c r="O12" i="1"/>
  <c r="O11" i="1"/>
  <c r="Q10" i="1"/>
  <c r="P10" i="1"/>
  <c r="O10" i="1"/>
  <c r="P9" i="1"/>
  <c r="O9" i="1"/>
  <c r="P8" i="1"/>
  <c r="O8" i="1" s="1"/>
  <c r="P7" i="1"/>
  <c r="O7" i="1"/>
  <c r="P6" i="1"/>
  <c r="O6" i="1"/>
  <c r="O5" i="1"/>
  <c r="P4" i="1"/>
  <c r="O4" i="1"/>
  <c r="O3" i="1"/>
  <c r="P2" i="1"/>
  <c r="P54" i="1" s="1"/>
  <c r="O2" i="1"/>
  <c r="Q2" i="2" l="1"/>
</calcChain>
</file>

<file path=xl/comments1.xml><?xml version="1.0" encoding="utf-8"?>
<comments xmlns="http://schemas.openxmlformats.org/spreadsheetml/2006/main">
  <authors>
    <author>作成者</author>
  </authors>
  <commentList>
    <comment ref="E4" authorId="0" shapeId="0">
      <text>
        <r>
          <rPr>
            <b/>
            <sz val="9"/>
            <color indexed="81"/>
            <rFont val="MS P ゴシック"/>
            <family val="3"/>
            <charset val="128"/>
          </rPr>
          <t>※資材が複数ある場合は、複数選択してください。</t>
        </r>
      </text>
    </comment>
    <comment ref="E8" authorId="0" shapeId="0">
      <text>
        <r>
          <rPr>
            <b/>
            <sz val="9"/>
            <color indexed="81"/>
            <rFont val="MS P ゴシック"/>
            <family val="3"/>
            <charset val="128"/>
          </rPr>
          <t>※施設が複数ある場合は、複数選択してください。</t>
        </r>
      </text>
    </comment>
  </commentList>
</comments>
</file>

<file path=xl/comments2.xml><?xml version="1.0" encoding="utf-8"?>
<comments xmlns="http://schemas.openxmlformats.org/spreadsheetml/2006/main">
  <authors>
    <author>作成者</author>
  </authors>
  <commentList>
    <comment ref="G4" authorId="0" shapeId="0">
      <text>
        <r>
          <rPr>
            <b/>
            <sz val="9"/>
            <color indexed="81"/>
            <rFont val="MS P ゴシック"/>
            <family val="3"/>
            <charset val="128"/>
          </rPr>
          <t>※資材が複数ある場合は、複数選択してください。</t>
        </r>
      </text>
    </comment>
    <comment ref="G8" authorId="0" shapeId="0">
      <text>
        <r>
          <rPr>
            <b/>
            <sz val="9"/>
            <color indexed="81"/>
            <rFont val="MS P ゴシック"/>
            <family val="3"/>
            <charset val="128"/>
          </rPr>
          <t>※施設が複数ある場合は、複数選択してください。</t>
        </r>
      </text>
    </comment>
  </commentList>
</comments>
</file>

<file path=xl/sharedStrings.xml><?xml version="1.0" encoding="utf-8"?>
<sst xmlns="http://schemas.openxmlformats.org/spreadsheetml/2006/main" count="194" uniqueCount="88">
  <si>
    <t>別表２</t>
    <rPh sb="0" eb="1">
      <t>ベツ</t>
    </rPh>
    <rPh sb="1" eb="2">
      <t>ヒョウ</t>
    </rPh>
    <phoneticPr fontId="4"/>
  </si>
  <si>
    <t>入力漏れチェック欄</t>
    <rPh sb="0" eb="2">
      <t>ニュウリョク</t>
    </rPh>
    <rPh sb="2" eb="3">
      <t>モ</t>
    </rPh>
    <rPh sb="8" eb="9">
      <t>ラン</t>
    </rPh>
    <phoneticPr fontId="4"/>
  </si>
  <si>
    <t>建築物に係る新築工事等（　 新築　 増築　 修繕　 模様替）</t>
    <rPh sb="0" eb="3">
      <t>ケンチクブツ</t>
    </rPh>
    <rPh sb="4" eb="5">
      <t>カカ</t>
    </rPh>
    <rPh sb="6" eb="8">
      <t>シンチク</t>
    </rPh>
    <rPh sb="8" eb="10">
      <t>コウジ</t>
    </rPh>
    <rPh sb="10" eb="11">
      <t>トウ</t>
    </rPh>
    <rPh sb="14" eb="16">
      <t>シンチク</t>
    </rPh>
    <rPh sb="18" eb="20">
      <t>ゾウチク</t>
    </rPh>
    <rPh sb="22" eb="24">
      <t>シュウゼン</t>
    </rPh>
    <rPh sb="26" eb="28">
      <t>モヨウ</t>
    </rPh>
    <rPh sb="28" eb="29">
      <t>タイ</t>
    </rPh>
    <phoneticPr fontId="4"/>
  </si>
  <si>
    <t>分別解体等の計画等</t>
    <rPh sb="0" eb="2">
      <t>ブンベツ</t>
    </rPh>
    <rPh sb="2" eb="5">
      <t>カイタイトウ</t>
    </rPh>
    <rPh sb="6" eb="8">
      <t>ケイカク</t>
    </rPh>
    <rPh sb="8" eb="9">
      <t>トウ</t>
    </rPh>
    <phoneticPr fontId="4"/>
  </si>
  <si>
    <t>使用する特定建設
資材の種類</t>
    <rPh sb="0" eb="2">
      <t>シヨウ</t>
    </rPh>
    <rPh sb="4" eb="6">
      <t>トクテイ</t>
    </rPh>
    <rPh sb="6" eb="8">
      <t>ケンセツ</t>
    </rPh>
    <rPh sb="9" eb="11">
      <t>シザイ</t>
    </rPh>
    <rPh sb="12" eb="14">
      <t>シュルイ</t>
    </rPh>
    <phoneticPr fontId="4"/>
  </si>
  <si>
    <t>　 コンクリート　　 コンクリート及び鉄から成る建設資材</t>
    <rPh sb="17" eb="18">
      <t>オヨ</t>
    </rPh>
    <rPh sb="19" eb="20">
      <t>テツ</t>
    </rPh>
    <rPh sb="22" eb="23">
      <t>ナ</t>
    </rPh>
    <rPh sb="24" eb="26">
      <t>ケンセツ</t>
    </rPh>
    <rPh sb="26" eb="28">
      <t>シザイ</t>
    </rPh>
    <phoneticPr fontId="4"/>
  </si>
  <si>
    <t>　 アスファルト・コンクリート　　 木材</t>
    <phoneticPr fontId="4"/>
  </si>
  <si>
    <t>建築物に関する調査の結果</t>
    <rPh sb="0" eb="3">
      <t>ケンチクブツ</t>
    </rPh>
    <rPh sb="4" eb="5">
      <t>カン</t>
    </rPh>
    <rPh sb="7" eb="9">
      <t>チョウサ</t>
    </rPh>
    <rPh sb="10" eb="12">
      <t>ケッカ</t>
    </rPh>
    <phoneticPr fontId="4"/>
  </si>
  <si>
    <t>建築物の状況</t>
    <rPh sb="0" eb="3">
      <t>ケンチクブツ</t>
    </rPh>
    <rPh sb="4" eb="6">
      <t>ジョウキョウ</t>
    </rPh>
    <phoneticPr fontId="4"/>
  </si>
  <si>
    <r>
      <t>築年数</t>
    </r>
    <r>
      <rPr>
        <sz val="11"/>
        <rFont val="ＪＳ明朝"/>
        <family val="1"/>
        <charset val="128"/>
      </rPr>
      <t xml:space="preserve">
</t>
    </r>
    <rPh sb="0" eb="3">
      <t>チクネンスウ</t>
    </rPh>
    <phoneticPr fontId="4"/>
  </si>
  <si>
    <t>年、棟数</t>
    <rPh sb="0" eb="1">
      <t>ネン</t>
    </rPh>
    <rPh sb="2" eb="4">
      <t>トウスウ</t>
    </rPh>
    <phoneticPr fontId="4"/>
  </si>
  <si>
    <t>棟</t>
    <rPh sb="0" eb="1">
      <t>トウ</t>
    </rPh>
    <phoneticPr fontId="4"/>
  </si>
  <si>
    <t>その他（</t>
    <phoneticPr fontId="4"/>
  </si>
  <si>
    <t>）</t>
    <phoneticPr fontId="4"/>
  </si>
  <si>
    <t>周辺状況</t>
    <rPh sb="0" eb="2">
      <t>シュウヘン</t>
    </rPh>
    <rPh sb="2" eb="4">
      <t>ジョウキョウ</t>
    </rPh>
    <phoneticPr fontId="4"/>
  </si>
  <si>
    <t>周辺にある施設　　 住宅　　 商業施設　　 学校　
　　　　　　　　</t>
    <rPh sb="0" eb="2">
      <t>シュウヘン</t>
    </rPh>
    <rPh sb="5" eb="7">
      <t>シセツ</t>
    </rPh>
    <rPh sb="10" eb="12">
      <t>ジュウタク</t>
    </rPh>
    <rPh sb="15" eb="17">
      <t>ショウギョウ</t>
    </rPh>
    <rPh sb="17" eb="19">
      <t>シセツ</t>
    </rPh>
    <rPh sb="22" eb="24">
      <t>ガッコウ</t>
    </rPh>
    <phoneticPr fontId="4"/>
  </si>
  <si>
    <t xml:space="preserve">敷地境界との最短距離 約
</t>
    <phoneticPr fontId="4"/>
  </si>
  <si>
    <t>ｍ</t>
    <phoneticPr fontId="4"/>
  </si>
  <si>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4"/>
  </si>
  <si>
    <t>工事着手前に実施する措置の内容</t>
    <rPh sb="0" eb="2">
      <t>コウジ</t>
    </rPh>
    <rPh sb="2" eb="4">
      <t>チャクシュ</t>
    </rPh>
    <rPh sb="4" eb="5">
      <t>マエ</t>
    </rPh>
    <rPh sb="6" eb="8">
      <t>ジッシ</t>
    </rPh>
    <rPh sb="10" eb="12">
      <t>ソチ</t>
    </rPh>
    <rPh sb="13" eb="15">
      <t>ナイヨウ</t>
    </rPh>
    <phoneticPr fontId="4"/>
  </si>
  <si>
    <t>作業場所</t>
    <rPh sb="0" eb="2">
      <t>サギョウ</t>
    </rPh>
    <rPh sb="2" eb="4">
      <t>バショ</t>
    </rPh>
    <phoneticPr fontId="4"/>
  </si>
  <si>
    <t xml:space="preserve">作業場所　　 十分　　 不十分
</t>
    <rPh sb="0" eb="2">
      <t>サギョウ</t>
    </rPh>
    <rPh sb="2" eb="4">
      <t>バショ</t>
    </rPh>
    <rPh sb="7" eb="9">
      <t>ジュウブン</t>
    </rPh>
    <rPh sb="12" eb="15">
      <t>フジュウブン</t>
    </rPh>
    <phoneticPr fontId="4"/>
  </si>
  <si>
    <t>搬出経路</t>
    <rPh sb="0" eb="2">
      <t>ハンシュツ</t>
    </rPh>
    <rPh sb="2" eb="4">
      <t>ケイロ</t>
    </rPh>
    <phoneticPr fontId="4"/>
  </si>
  <si>
    <t xml:space="preserve">障害物
</t>
    <rPh sb="0" eb="3">
      <t>ショウガイブツ</t>
    </rPh>
    <phoneticPr fontId="4"/>
  </si>
  <si>
    <t>有（</t>
    <rPh sb="0" eb="1">
      <t>アリ</t>
    </rPh>
    <phoneticPr fontId="4"/>
  </si>
  <si>
    <t xml:space="preserve">）　　 </t>
    <phoneticPr fontId="4"/>
  </si>
  <si>
    <t>無</t>
    <rPh sb="0" eb="1">
      <t>ナ</t>
    </rPh>
    <phoneticPr fontId="4"/>
  </si>
  <si>
    <t xml:space="preserve">通学路　　 有　　 無
</t>
    <phoneticPr fontId="4"/>
  </si>
  <si>
    <r>
      <t>特定建設資材への付着物</t>
    </r>
    <r>
      <rPr>
        <sz val="10"/>
        <rFont val="ＪＳ明朝"/>
        <family val="1"/>
        <charset val="128"/>
      </rPr>
      <t>（修繕・模様替工事のみ）</t>
    </r>
    <rPh sb="0" eb="2">
      <t>トクテイ</t>
    </rPh>
    <rPh sb="2" eb="4">
      <t>ケンセツ</t>
    </rPh>
    <rPh sb="4" eb="6">
      <t>シザイ</t>
    </rPh>
    <rPh sb="8" eb="10">
      <t>フチャク</t>
    </rPh>
    <rPh sb="10" eb="11">
      <t>ブツ</t>
    </rPh>
    <rPh sb="12" eb="14">
      <t>シュウゼン</t>
    </rPh>
    <rPh sb="15" eb="18">
      <t>モヨウガ</t>
    </rPh>
    <rPh sb="18" eb="20">
      <t>コウジ</t>
    </rPh>
    <phoneticPr fontId="4"/>
  </si>
  <si>
    <t>石綿</t>
    <rPh sb="0" eb="2">
      <t>イシワタ</t>
    </rPh>
    <phoneticPr fontId="4"/>
  </si>
  <si>
    <t xml:space="preserve">　 有
</t>
    <rPh sb="2" eb="3">
      <t>ア</t>
    </rPh>
    <phoneticPr fontId="4"/>
  </si>
  <si>
    <t>　 無</t>
    <phoneticPr fontId="4"/>
  </si>
  <si>
    <t>その他</t>
    <rPh sb="2" eb="3">
      <t>タ</t>
    </rPh>
    <phoneticPr fontId="4"/>
  </si>
  <si>
    <t xml:space="preserve">　 有　 （
</t>
    <rPh sb="2" eb="3">
      <t>ア</t>
    </rPh>
    <phoneticPr fontId="4"/>
  </si>
  <si>
    <r>
      <t xml:space="preserve">その他
</t>
    </r>
    <r>
      <rPr>
        <sz val="9"/>
        <rFont val="ＪＳ明朝"/>
        <family val="1"/>
        <charset val="128"/>
      </rPr>
      <t>（特定建設資材に付着していない有害物質）</t>
    </r>
    <rPh sb="2" eb="3">
      <t>タ</t>
    </rPh>
    <phoneticPr fontId="4"/>
  </si>
  <si>
    <t>）</t>
    <phoneticPr fontId="4"/>
  </si>
  <si>
    <t>工程ごとの作業内容</t>
    <rPh sb="0" eb="2">
      <t>コウテイ</t>
    </rPh>
    <rPh sb="5" eb="7">
      <t>サギョウ</t>
    </rPh>
    <rPh sb="7" eb="9">
      <t>ナイヨウ</t>
    </rPh>
    <phoneticPr fontId="4"/>
  </si>
  <si>
    <t>工程</t>
    <rPh sb="0" eb="2">
      <t>コウテイ</t>
    </rPh>
    <phoneticPr fontId="4"/>
  </si>
  <si>
    <t>作業内容</t>
    <rPh sb="0" eb="2">
      <t>サギョウ</t>
    </rPh>
    <rPh sb="2" eb="4">
      <t>ナイヨウ</t>
    </rPh>
    <phoneticPr fontId="4"/>
  </si>
  <si>
    <t>①造成等</t>
    <rPh sb="1" eb="3">
      <t>ゾウセイ</t>
    </rPh>
    <rPh sb="3" eb="4">
      <t>ナド</t>
    </rPh>
    <phoneticPr fontId="4"/>
  </si>
  <si>
    <t>造成等の工事　　 有　　 無</t>
    <phoneticPr fontId="3"/>
  </si>
  <si>
    <t>②基礎・基礎ぐい</t>
    <rPh sb="1" eb="3">
      <t>キソ</t>
    </rPh>
    <rPh sb="4" eb="6">
      <t>キソ</t>
    </rPh>
    <phoneticPr fontId="4"/>
  </si>
  <si>
    <t>③上部構造部分・外装</t>
    <rPh sb="1" eb="3">
      <t>ジョウブ</t>
    </rPh>
    <rPh sb="3" eb="5">
      <t>コウゾウ</t>
    </rPh>
    <rPh sb="5" eb="7">
      <t>ブブン</t>
    </rPh>
    <rPh sb="8" eb="10">
      <t>ガイソウ</t>
    </rPh>
    <phoneticPr fontId="4"/>
  </si>
  <si>
    <t>④屋根</t>
    <rPh sb="1" eb="3">
      <t>ヤネ</t>
    </rPh>
    <phoneticPr fontId="4"/>
  </si>
  <si>
    <t>屋根の工事　　 有　　 無</t>
  </si>
  <si>
    <t>⑤建築設備・内装等</t>
    <rPh sb="1" eb="3">
      <t>ケンチク</t>
    </rPh>
    <rPh sb="3" eb="5">
      <t>セツビ</t>
    </rPh>
    <rPh sb="6" eb="8">
      <t>ナイソウ</t>
    </rPh>
    <rPh sb="8" eb="9">
      <t>トウ</t>
    </rPh>
    <phoneticPr fontId="4"/>
  </si>
  <si>
    <t>建築設備・内装等の工事　　 有　　 無</t>
  </si>
  <si>
    <t>⑥その他
（　　　　　）</t>
    <rPh sb="3" eb="4">
      <t>タ</t>
    </rPh>
    <phoneticPr fontId="4"/>
  </si>
  <si>
    <t>その他の工事　　 有　　 無</t>
  </si>
  <si>
    <t>廃棄物発生見込量</t>
    <rPh sb="0" eb="3">
      <t>ハイキブツ</t>
    </rPh>
    <rPh sb="3" eb="5">
      <t>ハッセイ</t>
    </rPh>
    <rPh sb="5" eb="7">
      <t>ミコ</t>
    </rPh>
    <rPh sb="7" eb="8">
      <t>リョウ</t>
    </rPh>
    <phoneticPr fontId="4"/>
  </si>
  <si>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6">
      <t>シザイ</t>
    </rPh>
    <rPh sb="6" eb="9">
      <t>ハイキブツ</t>
    </rPh>
    <rPh sb="10" eb="12">
      <t>シュルイ</t>
    </rPh>
    <rPh sb="15" eb="16">
      <t>リョウ</t>
    </rPh>
    <rPh sb="17" eb="19">
      <t>ミコ</t>
    </rPh>
    <rPh sb="20" eb="21">
      <t>ナラ</t>
    </rPh>
    <rPh sb="23" eb="25">
      <t>トクテイ</t>
    </rPh>
    <rPh sb="25" eb="27">
      <t>ケンセツ</t>
    </rPh>
    <rPh sb="27" eb="29">
      <t>シザイ</t>
    </rPh>
    <rPh sb="30" eb="32">
      <t>シヨウ</t>
    </rPh>
    <rPh sb="35" eb="37">
      <t>ケンチク</t>
    </rPh>
    <rPh sb="37" eb="38">
      <t>ブツ</t>
    </rPh>
    <rPh sb="39" eb="41">
      <t>ブブン</t>
    </rPh>
    <rPh sb="41" eb="42">
      <t>オヨ</t>
    </rPh>
    <rPh sb="43" eb="45">
      <t>トクテイ</t>
    </rPh>
    <rPh sb="45" eb="47">
      <t>ケンセツ</t>
    </rPh>
    <rPh sb="47" eb="49">
      <t>シザイ</t>
    </rPh>
    <rPh sb="49" eb="52">
      <t>ハイキブツ</t>
    </rPh>
    <rPh sb="53" eb="55">
      <t>ハッセイ</t>
    </rPh>
    <rPh sb="56" eb="58">
      <t>ミコ</t>
    </rPh>
    <rPh sb="61" eb="63">
      <t>ケンチク</t>
    </rPh>
    <rPh sb="63" eb="64">
      <t>ブツ</t>
    </rPh>
    <rPh sb="65" eb="67">
      <t>ブブン</t>
    </rPh>
    <phoneticPr fontId="4"/>
  </si>
  <si>
    <t>種類</t>
    <rPh sb="0" eb="2">
      <t>シュルイ</t>
    </rPh>
    <phoneticPr fontId="4"/>
  </si>
  <si>
    <t>量の見込み</t>
    <rPh sb="0" eb="1">
      <t>リョウ</t>
    </rPh>
    <rPh sb="2" eb="4">
      <t>ミコ</t>
    </rPh>
    <phoneticPr fontId="4"/>
  </si>
  <si>
    <t>発生が見込まれる部分（注）</t>
    <rPh sb="0" eb="2">
      <t>ハッセイ</t>
    </rPh>
    <rPh sb="3" eb="5">
      <t>ミコ</t>
    </rPh>
    <rPh sb="8" eb="10">
      <t>ブブン</t>
    </rPh>
    <rPh sb="11" eb="12">
      <t>チュウ</t>
    </rPh>
    <phoneticPr fontId="4"/>
  </si>
  <si>
    <t>　 コンクリート塊</t>
    <rPh sb="8" eb="9">
      <t>カイ</t>
    </rPh>
    <phoneticPr fontId="4"/>
  </si>
  <si>
    <t>　 ①　　 ②　　 ③　　 ④</t>
    <phoneticPr fontId="3"/>
  </si>
  <si>
    <t>　  ｱｽﾌｧﾙﾄ･ｺﾝｸﾘｰﾄ塊</t>
    <rPh sb="16" eb="17">
      <t>カイ</t>
    </rPh>
    <phoneticPr fontId="4"/>
  </si>
  <si>
    <t>　 ①　　 ②　　 ③　　 ④</t>
  </si>
  <si>
    <t>　 ⑤　　 ⑥</t>
    <phoneticPr fontId="3"/>
  </si>
  <si>
    <t>　 建設発生木材</t>
    <rPh sb="2" eb="4">
      <t>ケンセツ</t>
    </rPh>
    <rPh sb="4" eb="6">
      <t>ハッセイ</t>
    </rPh>
    <rPh sb="6" eb="8">
      <t>モクザイ</t>
    </rPh>
    <phoneticPr fontId="4"/>
  </si>
  <si>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4"/>
  </si>
  <si>
    <t>備考</t>
    <rPh sb="0" eb="2">
      <t>ビコウ</t>
    </rPh>
    <phoneticPr fontId="4"/>
  </si>
  <si>
    <t>□欄には、該当箇所に「レ」を付すこと。</t>
    <rPh sb="1" eb="2">
      <t>ラン</t>
    </rPh>
    <rPh sb="5" eb="7">
      <t>ガイトウ</t>
    </rPh>
    <rPh sb="7" eb="9">
      <t>カショ</t>
    </rPh>
    <rPh sb="14" eb="15">
      <t>フ</t>
    </rPh>
    <phoneticPr fontId="4"/>
  </si>
  <si>
    <t>（Ａ４）</t>
    <phoneticPr fontId="4"/>
  </si>
  <si>
    <t>その他（</t>
    <phoneticPr fontId="4"/>
  </si>
  <si>
    <t>）</t>
    <phoneticPr fontId="4"/>
  </si>
  <si>
    <t xml:space="preserve">　　　　　　　　　 病院　　 その他（
</t>
    <phoneticPr fontId="4"/>
  </si>
  <si>
    <r>
      <t>前面道路の幅員　約</t>
    </r>
    <r>
      <rPr>
        <sz val="11"/>
        <rFont val="ＪＳ明朝"/>
        <family val="1"/>
        <charset val="128"/>
      </rPr>
      <t xml:space="preserve">
</t>
    </r>
    <phoneticPr fontId="4"/>
  </si>
  <si>
    <t>その他（</t>
    <phoneticPr fontId="4"/>
  </si>
  <si>
    <t>　 無</t>
    <phoneticPr fontId="4"/>
  </si>
  <si>
    <t>基礎・基礎ぐいの工事　　 有　　 無</t>
    <phoneticPr fontId="3"/>
  </si>
  <si>
    <t>上部構造部分・外装の工事　　 有　　 無</t>
    <phoneticPr fontId="3"/>
  </si>
  <si>
    <t>　 ⑤　　 ⑥</t>
    <phoneticPr fontId="3"/>
  </si>
  <si>
    <t>変更箇所</t>
    <rPh sb="0" eb="2">
      <t>ヘンコウ</t>
    </rPh>
    <rPh sb="2" eb="4">
      <t>カショ</t>
    </rPh>
    <phoneticPr fontId="4"/>
  </si>
  <si>
    <t>□</t>
    <phoneticPr fontId="4"/>
  </si>
  <si>
    <t xml:space="preserve">敷地境界との最短距離 約
</t>
    <phoneticPr fontId="4"/>
  </si>
  <si>
    <r>
      <t>前面道路の幅員　約</t>
    </r>
    <r>
      <rPr>
        <sz val="11"/>
        <rFont val="ＪＳ明朝"/>
        <family val="1"/>
        <charset val="128"/>
      </rPr>
      <t xml:space="preserve">
</t>
    </r>
    <phoneticPr fontId="4"/>
  </si>
  <si>
    <t xml:space="preserve">通学路　　 有　　 無
</t>
    <phoneticPr fontId="4"/>
  </si>
  <si>
    <t>□</t>
    <phoneticPr fontId="4"/>
  </si>
  <si>
    <r>
      <t xml:space="preserve">その他
</t>
    </r>
    <r>
      <rPr>
        <sz val="9"/>
        <rFont val="ＪＳ明朝"/>
        <family val="1"/>
        <charset val="128"/>
      </rPr>
      <t>（特定建設資材に付着していない有害物質）</t>
    </r>
    <rPh sb="2" eb="3">
      <t>タ</t>
    </rPh>
    <rPh sb="19" eb="21">
      <t>ユウガイ</t>
    </rPh>
    <rPh sb="21" eb="23">
      <t>ブッシツ</t>
    </rPh>
    <phoneticPr fontId="4"/>
  </si>
  <si>
    <t>□</t>
    <phoneticPr fontId="4"/>
  </si>
  <si>
    <t>□</t>
    <phoneticPr fontId="4"/>
  </si>
  <si>
    <t>ｍ</t>
    <phoneticPr fontId="4"/>
  </si>
  <si>
    <t>　 無</t>
    <phoneticPr fontId="4"/>
  </si>
  <si>
    <t>造成等の工事　　 有　　 無</t>
    <phoneticPr fontId="3"/>
  </si>
  <si>
    <t>基礎・基礎ぐいの工事　　 有　　 無</t>
    <phoneticPr fontId="3"/>
  </si>
  <si>
    <t>　 ①　　 ②　　 ③　　 ④</t>
    <phoneticPr fontId="3"/>
  </si>
  <si>
    <t>　 ⑤　　 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</si>
</sst>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11"/>
      <name val="ＭＳ Ｐゴシック"/>
      <family val="3"/>
      <charset val="128"/>
    </font>
    <font>
      <sz val="11"/>
      <name val="ＪＳ明朝"/>
      <family val="1"/>
      <charset val="128"/>
    </font>
    <font>
      <sz val="6"/>
      <name val="游ゴシック"/>
      <family val="2"/>
      <charset val="128"/>
      <scheme val="minor"/>
    </font>
    <font>
      <sz val="6"/>
      <name val="ＭＳ Ｐゴシック"/>
      <family val="3"/>
      <charset val="128"/>
    </font>
    <font>
      <sz val="12"/>
      <name val="ＪＳ明朝"/>
      <family val="1"/>
      <charset val="128"/>
    </font>
    <font>
      <b/>
      <sz val="12"/>
      <color rgb="FFFF0000"/>
      <name val="游ゴシック"/>
      <family val="3"/>
      <charset val="128"/>
      <scheme val="minor"/>
    </font>
    <font>
      <sz val="14"/>
      <color rgb="FFFF0000"/>
      <name val="ＪＳ明朝"/>
      <family val="1"/>
      <charset val="128"/>
    </font>
    <font>
      <b/>
      <sz val="6"/>
      <color rgb="FFFF0000"/>
      <name val="ＭＳ ゴシック"/>
      <family val="3"/>
      <charset val="128"/>
    </font>
    <font>
      <sz val="20"/>
      <name val="ＪＳ明朝"/>
      <family val="1"/>
      <charset val="128"/>
    </font>
    <font>
      <b/>
      <sz val="12"/>
      <color rgb="FFFF0000"/>
      <name val="ＭＳ ゴシック"/>
      <family val="3"/>
      <charset val="128"/>
    </font>
    <font>
      <sz val="12"/>
      <color rgb="FFFF0000"/>
      <name val="ＪＳ明朝"/>
      <family val="1"/>
      <charset val="128"/>
    </font>
    <font>
      <sz val="6"/>
      <color rgb="FFFF0000"/>
      <name val="ＪＳ明朝"/>
      <family val="1"/>
      <charset val="128"/>
    </font>
    <font>
      <sz val="8"/>
      <color rgb="FFFF0000"/>
      <name val="ＪＳ明朝"/>
      <family val="1"/>
      <charset val="128"/>
    </font>
    <font>
      <sz val="6"/>
      <name val="ＪＳ明朝"/>
      <family val="1"/>
      <charset val="128"/>
    </font>
    <font>
      <sz val="7"/>
      <name val="ＪＳ明朝"/>
      <family val="1"/>
      <charset val="128"/>
    </font>
    <font>
      <sz val="10"/>
      <name val="ＪＳ明朝"/>
      <family val="1"/>
      <charset val="128"/>
    </font>
    <font>
      <sz val="9"/>
      <name val="ＪＳ明朝"/>
      <family val="1"/>
      <charset val="128"/>
    </font>
    <font>
      <sz val="8"/>
      <name val="ＪＳ明朝"/>
      <family val="1"/>
      <charset val="128"/>
    </font>
    <font>
      <b/>
      <sz val="8"/>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232">
    <xf numFmtId="0" fontId="0" fillId="0" borderId="0" xfId="0">
      <alignment vertical="center"/>
    </xf>
    <xf numFmtId="0" fontId="2" fillId="0" borderId="0" xfId="1" applyFont="1" applyProtection="1">
      <protection locked="0"/>
    </xf>
    <xf numFmtId="0" fontId="5" fillId="0" borderId="0" xfId="1" applyFont="1" applyProtection="1">
      <protection locked="0"/>
    </xf>
    <xf numFmtId="0" fontId="5" fillId="0" borderId="0" xfId="1" applyFont="1" applyAlignment="1" applyProtection="1">
      <alignment horizontal="right"/>
      <protection locked="0"/>
    </xf>
    <xf numFmtId="0" fontId="5" fillId="0" borderId="0" xfId="1" applyFont="1"/>
    <xf numFmtId="0" fontId="6" fillId="0" borderId="1" xfId="1" applyFont="1" applyBorder="1" applyAlignment="1">
      <alignment horizontal="center" vertical="center"/>
    </xf>
    <xf numFmtId="0" fontId="7" fillId="0" borderId="0" xfId="1" applyFont="1" applyAlignment="1">
      <alignment horizontal="left" vertical="center"/>
    </xf>
    <xf numFmtId="0" fontId="8" fillId="0" borderId="5" xfId="1" applyFont="1" applyBorder="1" applyAlignment="1">
      <alignment horizontal="left" vertical="center" wrapText="1"/>
    </xf>
    <xf numFmtId="0" fontId="10" fillId="0" borderId="6" xfId="1" applyFont="1" applyBorder="1" applyAlignment="1">
      <alignment horizontal="center" vertical="center"/>
    </xf>
    <xf numFmtId="0" fontId="11" fillId="0" borderId="0" xfId="1" applyFont="1" applyAlignment="1" applyProtection="1">
      <alignment horizontal="center" vertical="center"/>
      <protection locked="0"/>
    </xf>
    <xf numFmtId="0" fontId="8" fillId="0" borderId="6" xfId="1" applyFont="1" applyBorder="1" applyAlignment="1">
      <alignment horizontal="left" vertical="center" wrapText="1"/>
    </xf>
    <xf numFmtId="0" fontId="12" fillId="0" borderId="0" xfId="1" applyFont="1" applyAlignment="1" applyProtection="1">
      <alignment horizontal="left" vertical="center" wrapText="1"/>
      <protection locked="0"/>
    </xf>
    <xf numFmtId="0" fontId="2" fillId="0" borderId="0" xfId="1" applyFont="1" applyAlignment="1" applyProtection="1">
      <alignment horizontal="left" vertical="center"/>
      <protection locked="0"/>
    </xf>
    <xf numFmtId="0" fontId="2" fillId="0" borderId="11" xfId="1" applyFont="1" applyBorder="1" applyAlignment="1">
      <alignment vertical="center" wrapText="1"/>
    </xf>
    <xf numFmtId="0" fontId="2" fillId="0" borderId="12" xfId="1" applyFont="1" applyBorder="1" applyAlignment="1">
      <alignment vertical="center" wrapText="1"/>
    </xf>
    <xf numFmtId="0" fontId="13" fillId="0" borderId="0" xfId="1" applyFont="1" applyAlignment="1" applyProtection="1">
      <alignment horizontal="left" vertical="center" wrapText="1"/>
      <protection locked="0"/>
    </xf>
    <xf numFmtId="0" fontId="2" fillId="0" borderId="16" xfId="1" applyFont="1" applyBorder="1" applyAlignment="1">
      <alignment vertical="top" wrapText="1"/>
    </xf>
    <xf numFmtId="0" fontId="2" fillId="0" borderId="17" xfId="1" applyFont="1" applyBorder="1" applyAlignment="1" applyProtection="1">
      <alignment vertical="top" wrapText="1"/>
      <protection locked="0"/>
    </xf>
    <xf numFmtId="0" fontId="2" fillId="0" borderId="8" xfId="1" applyFont="1" applyBorder="1" applyAlignment="1">
      <alignment vertical="top"/>
    </xf>
    <xf numFmtId="0" fontId="2" fillId="0" borderId="8" xfId="1" applyFont="1" applyBorder="1" applyAlignment="1">
      <alignment vertical="top" wrapText="1"/>
    </xf>
    <xf numFmtId="0" fontId="2" fillId="0" borderId="8" xfId="1" applyFont="1" applyBorder="1" applyAlignment="1" applyProtection="1">
      <alignment vertical="top" wrapText="1"/>
      <protection locked="0"/>
    </xf>
    <xf numFmtId="0" fontId="2" fillId="0" borderId="9" xfId="1" applyFont="1" applyBorder="1" applyAlignment="1" applyProtection="1">
      <alignment vertical="top" wrapText="1"/>
      <protection locked="0"/>
    </xf>
    <xf numFmtId="0" fontId="8" fillId="0" borderId="6" xfId="1" applyFont="1" applyBorder="1" applyAlignment="1">
      <alignment horizontal="left"/>
    </xf>
    <xf numFmtId="0" fontId="13" fillId="0" borderId="0" xfId="1" applyFont="1" applyAlignment="1" applyProtection="1">
      <alignment horizontal="left"/>
      <protection locked="0"/>
    </xf>
    <xf numFmtId="0" fontId="2" fillId="0" borderId="0" xfId="1" applyFont="1" applyAlignment="1" applyProtection="1">
      <alignment horizontal="left"/>
      <protection locked="0"/>
    </xf>
    <xf numFmtId="0" fontId="2" fillId="0" borderId="22" xfId="1" applyFont="1" applyBorder="1" applyAlignment="1">
      <alignment vertical="top"/>
    </xf>
    <xf numFmtId="0" fontId="2" fillId="0" borderId="23" xfId="1" applyFont="1" applyBorder="1" applyAlignment="1">
      <alignment vertical="top" wrapText="1"/>
    </xf>
    <xf numFmtId="0" fontId="2" fillId="0" borderId="24" xfId="1" applyFont="1" applyBorder="1" applyAlignment="1">
      <alignment vertical="top" wrapText="1"/>
    </xf>
    <xf numFmtId="0" fontId="2" fillId="0" borderId="33" xfId="1" applyFont="1" applyBorder="1" applyAlignment="1">
      <alignment vertical="top" wrapText="1"/>
    </xf>
    <xf numFmtId="0" fontId="2" fillId="0" borderId="34" xfId="1" applyFont="1" applyBorder="1" applyAlignment="1" applyProtection="1">
      <alignment vertical="top"/>
      <protection locked="0"/>
    </xf>
    <xf numFmtId="0" fontId="2" fillId="0" borderId="0" xfId="1" applyFont="1" applyAlignment="1">
      <alignment vertical="top"/>
    </xf>
    <xf numFmtId="0" fontId="2" fillId="0" borderId="38" xfId="1" applyFont="1" applyBorder="1" applyAlignment="1">
      <alignment vertical="top"/>
    </xf>
    <xf numFmtId="0" fontId="2" fillId="0" borderId="11" xfId="1" applyFont="1" applyBorder="1" applyAlignment="1">
      <alignment vertical="top" wrapText="1"/>
    </xf>
    <xf numFmtId="0" fontId="2" fillId="0" borderId="12" xfId="1" applyFont="1" applyBorder="1" applyAlignment="1">
      <alignment vertical="top" wrapText="1"/>
    </xf>
    <xf numFmtId="0" fontId="2" fillId="0" borderId="32" xfId="1" applyFont="1" applyBorder="1" applyAlignment="1">
      <alignment vertical="top"/>
    </xf>
    <xf numFmtId="0" fontId="2" fillId="0" borderId="0" xfId="1" applyFont="1" applyAlignment="1">
      <alignment vertical="top" wrapText="1"/>
    </xf>
    <xf numFmtId="0" fontId="2" fillId="0" borderId="31" xfId="1" applyFont="1" applyBorder="1" applyAlignment="1">
      <alignment vertical="top" wrapText="1"/>
    </xf>
    <xf numFmtId="0" fontId="2" fillId="0" borderId="23" xfId="1" applyFont="1" applyBorder="1" applyAlignment="1">
      <alignment horizontal="left" vertical="top" wrapText="1"/>
    </xf>
    <xf numFmtId="0" fontId="2" fillId="0" borderId="21" xfId="1" applyFont="1" applyBorder="1" applyAlignment="1">
      <alignment vertical="top" wrapText="1"/>
    </xf>
    <xf numFmtId="0" fontId="2" fillId="0" borderId="27" xfId="1" applyFont="1" applyBorder="1" applyAlignment="1">
      <alignment vertical="top" wrapText="1"/>
    </xf>
    <xf numFmtId="0" fontId="2" fillId="0" borderId="28" xfId="1" applyFont="1" applyBorder="1" applyAlignment="1">
      <alignment horizontal="right" vertical="top" wrapText="1"/>
    </xf>
    <xf numFmtId="0" fontId="2" fillId="0" borderId="28" xfId="1" applyFont="1" applyBorder="1" applyAlignment="1" applyProtection="1">
      <alignment vertical="top" wrapText="1"/>
      <protection locked="0"/>
    </xf>
    <xf numFmtId="0" fontId="2" fillId="0" borderId="28" xfId="1" applyFont="1" applyBorder="1" applyAlignment="1">
      <alignment vertical="top" wrapText="1"/>
    </xf>
    <xf numFmtId="0" fontId="2" fillId="0" borderId="26" xfId="1" applyFont="1" applyBorder="1" applyAlignment="1">
      <alignment vertical="top" wrapText="1"/>
    </xf>
    <xf numFmtId="0" fontId="2" fillId="0" borderId="31" xfId="1" applyFont="1" applyBorder="1" applyAlignment="1">
      <alignment vertical="top"/>
    </xf>
    <xf numFmtId="0" fontId="2" fillId="0" borderId="27" xfId="1" applyFont="1" applyBorder="1" applyAlignment="1" applyProtection="1">
      <alignment vertical="top" wrapText="1"/>
      <protection locked="0"/>
    </xf>
    <xf numFmtId="0" fontId="2" fillId="0" borderId="29" xfId="1" applyFont="1" applyBorder="1" applyAlignment="1" applyProtection="1">
      <alignment vertical="top" wrapText="1"/>
      <protection locked="0"/>
    </xf>
    <xf numFmtId="0" fontId="2" fillId="0" borderId="32" xfId="1" applyFont="1" applyBorder="1" applyAlignment="1">
      <alignment horizontal="left" vertical="top" wrapText="1"/>
    </xf>
    <xf numFmtId="0" fontId="2" fillId="0" borderId="0" xfId="1" applyFont="1" applyAlignment="1">
      <alignment horizontal="left" vertical="top" wrapText="1"/>
    </xf>
    <xf numFmtId="0" fontId="2" fillId="0" borderId="31" xfId="1" applyFont="1" applyBorder="1" applyAlignment="1">
      <alignment horizontal="left" vertical="top" wrapText="1"/>
    </xf>
    <xf numFmtId="0" fontId="2" fillId="0" borderId="32"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33" xfId="1" applyFont="1" applyBorder="1" applyAlignment="1" applyProtection="1">
      <alignment vertical="top" wrapText="1"/>
      <protection locked="0"/>
    </xf>
    <xf numFmtId="0" fontId="2" fillId="0" borderId="40" xfId="1" applyFont="1" applyBorder="1" applyAlignment="1">
      <alignment vertical="top" wrapText="1"/>
    </xf>
    <xf numFmtId="0" fontId="2" fillId="0" borderId="22" xfId="1" applyFont="1" applyBorder="1" applyAlignment="1" applyProtection="1">
      <alignment vertical="top" wrapText="1"/>
      <protection locked="0"/>
    </xf>
    <xf numFmtId="0" fontId="2" fillId="0" borderId="23" xfId="1" applyFont="1" applyBorder="1" applyAlignment="1" applyProtection="1">
      <alignment vertical="top" wrapText="1"/>
      <protection locked="0"/>
    </xf>
    <xf numFmtId="0" fontId="2" fillId="0" borderId="24" xfId="1" applyFont="1" applyBorder="1" applyAlignment="1" applyProtection="1">
      <alignment vertical="top" wrapText="1"/>
      <protection locked="0"/>
    </xf>
    <xf numFmtId="0" fontId="2" fillId="0" borderId="27" xfId="1" applyFont="1" applyBorder="1" applyAlignment="1">
      <alignment vertical="top"/>
    </xf>
    <xf numFmtId="0" fontId="2" fillId="0" borderId="40" xfId="1" applyFont="1" applyBorder="1" applyAlignment="1">
      <alignment vertical="top"/>
    </xf>
    <xf numFmtId="0" fontId="2" fillId="0" borderId="23" xfId="1" applyFont="1" applyBorder="1" applyAlignment="1">
      <alignment vertical="top"/>
    </xf>
    <xf numFmtId="0" fontId="2" fillId="0" borderId="49" xfId="1" applyFont="1" applyBorder="1" applyAlignment="1">
      <alignment vertical="top" wrapText="1"/>
    </xf>
    <xf numFmtId="0" fontId="2" fillId="0" borderId="37" xfId="1" applyFont="1" applyBorder="1" applyAlignment="1">
      <alignment vertical="top" wrapText="1"/>
    </xf>
    <xf numFmtId="0" fontId="2" fillId="0" borderId="38"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8" fillId="0" borderId="60" xfId="1" applyFont="1" applyBorder="1" applyAlignment="1">
      <alignment horizontal="left" vertical="center" wrapText="1"/>
    </xf>
    <xf numFmtId="0" fontId="2" fillId="0" borderId="0" xfId="1" applyFont="1" applyAlignment="1">
      <alignment horizontal="left"/>
    </xf>
    <xf numFmtId="0" fontId="19" fillId="0" borderId="0" xfId="1" applyFont="1" applyAlignment="1">
      <alignment horizontal="left" vertical="center" wrapText="1"/>
    </xf>
    <xf numFmtId="0" fontId="18" fillId="0" borderId="0" xfId="1" applyFont="1" applyAlignment="1" applyProtection="1">
      <alignment horizontal="left" vertical="center" wrapText="1"/>
      <protection locked="0"/>
    </xf>
    <xf numFmtId="0" fontId="19" fillId="0" borderId="0" xfId="1" applyFont="1" applyAlignment="1">
      <alignment horizontal="left"/>
    </xf>
    <xf numFmtId="0" fontId="18" fillId="0" borderId="0" xfId="1" applyFont="1" applyAlignment="1" applyProtection="1">
      <alignment horizontal="left"/>
      <protection locked="0"/>
    </xf>
    <xf numFmtId="0" fontId="19" fillId="0" borderId="1" xfId="1" applyFont="1" applyBorder="1" applyAlignment="1">
      <alignment horizontal="left"/>
    </xf>
    <xf numFmtId="0" fontId="16" fillId="0" borderId="1" xfId="1" applyFont="1" applyBorder="1" applyAlignment="1" applyProtection="1">
      <alignment horizontal="center" vertical="center" wrapText="1"/>
      <protection locked="0"/>
    </xf>
    <xf numFmtId="0" fontId="2" fillId="0" borderId="50" xfId="1" applyFont="1" applyBorder="1" applyAlignment="1" applyProtection="1">
      <alignment horizontal="center"/>
      <protection locked="0"/>
    </xf>
    <xf numFmtId="0" fontId="2" fillId="0" borderId="0" xfId="1" applyFont="1" applyAlignment="1" applyProtection="1">
      <alignment vertical="center"/>
      <protection locked="0"/>
    </xf>
    <xf numFmtId="0" fontId="2" fillId="2" borderId="0" xfId="1" applyFont="1" applyFill="1" applyAlignment="1" applyProtection="1">
      <alignment horizontal="left" vertical="center"/>
      <protection locked="0"/>
    </xf>
    <xf numFmtId="0" fontId="2" fillId="0" borderId="55" xfId="1" applyFont="1" applyBorder="1" applyAlignment="1" applyProtection="1">
      <alignment horizontal="center" vertical="top"/>
      <protection locked="0"/>
    </xf>
    <xf numFmtId="0" fontId="2" fillId="0" borderId="9" xfId="1" applyFont="1" applyBorder="1" applyAlignment="1">
      <alignment vertical="top" wrapText="1"/>
    </xf>
    <xf numFmtId="0" fontId="2" fillId="2" borderId="0" xfId="1" applyFont="1" applyFill="1" applyAlignment="1" applyProtection="1">
      <alignment horizontal="left"/>
      <protection locked="0"/>
    </xf>
    <xf numFmtId="0" fontId="2" fillId="0" borderId="55" xfId="1" applyFont="1" applyBorder="1" applyAlignment="1" applyProtection="1">
      <alignment horizontal="center"/>
      <protection locked="0"/>
    </xf>
    <xf numFmtId="0" fontId="16" fillId="0" borderId="0" xfId="1" applyFont="1" applyAlignment="1" applyProtection="1">
      <alignment horizontal="left"/>
      <protection locked="0"/>
    </xf>
    <xf numFmtId="0" fontId="17" fillId="0" borderId="8"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2" fillId="0" borderId="58" xfId="1" applyFont="1" applyBorder="1" applyAlignment="1">
      <alignment vertical="top"/>
    </xf>
    <xf numFmtId="0" fontId="2" fillId="0" borderId="59" xfId="1" applyFont="1" applyBorder="1" applyAlignment="1">
      <alignment vertical="top"/>
    </xf>
    <xf numFmtId="0" fontId="2" fillId="0" borderId="56" xfId="1" applyFont="1" applyBorder="1" applyAlignment="1">
      <alignment vertical="top"/>
    </xf>
    <xf numFmtId="0" fontId="2" fillId="0" borderId="27" xfId="1" applyFont="1" applyBorder="1" applyAlignment="1" applyProtection="1">
      <alignment horizontal="center"/>
      <protection locked="0"/>
    </xf>
    <xf numFmtId="0" fontId="2" fillId="0" borderId="26" xfId="1" applyFont="1" applyBorder="1" applyAlignment="1" applyProtection="1">
      <alignment horizontal="center"/>
      <protection locked="0"/>
    </xf>
    <xf numFmtId="0" fontId="2" fillId="0" borderId="22" xfId="1" applyFont="1" applyBorder="1" applyAlignment="1" applyProtection="1">
      <alignment horizontal="center"/>
      <protection locked="0"/>
    </xf>
    <xf numFmtId="0" fontId="2" fillId="0" borderId="21" xfId="1" applyFont="1" applyBorder="1" applyAlignment="1" applyProtection="1">
      <alignment horizontal="center"/>
      <protection locked="0"/>
    </xf>
    <xf numFmtId="0" fontId="2" fillId="0" borderId="27" xfId="1" applyFont="1" applyBorder="1" applyAlignment="1">
      <alignment horizontal="left"/>
    </xf>
    <xf numFmtId="0" fontId="2" fillId="0" borderId="29" xfId="1" applyFont="1" applyBorder="1" applyAlignment="1">
      <alignment horizontal="left"/>
    </xf>
    <xf numFmtId="0" fontId="2" fillId="0" borderId="22" xfId="1" applyFont="1" applyBorder="1" applyAlignment="1">
      <alignment horizontal="left"/>
    </xf>
    <xf numFmtId="0" fontId="2" fillId="0" borderId="24" xfId="1" applyFont="1" applyBorder="1" applyAlignment="1">
      <alignment horizontal="left"/>
    </xf>
    <xf numFmtId="0" fontId="18" fillId="0" borderId="61" xfId="1" applyFont="1" applyBorder="1" applyAlignment="1">
      <alignment horizontal="left" vertical="top"/>
    </xf>
    <xf numFmtId="0" fontId="18" fillId="0" borderId="62" xfId="1" applyFont="1" applyBorder="1" applyAlignment="1">
      <alignment horizontal="left" vertical="top"/>
    </xf>
    <xf numFmtId="0" fontId="18" fillId="0" borderId="63" xfId="1" applyFont="1" applyBorder="1" applyAlignment="1">
      <alignment horizontal="left" vertical="top"/>
    </xf>
    <xf numFmtId="0" fontId="2" fillId="0" borderId="7" xfId="1" applyFont="1" applyBorder="1" applyAlignment="1" applyProtection="1">
      <alignment horizontal="left" vertical="top"/>
      <protection locked="0"/>
    </xf>
    <xf numFmtId="0" fontId="2" fillId="0" borderId="8" xfId="1" applyFont="1" applyBorder="1" applyAlignment="1" applyProtection="1">
      <alignment horizontal="left" vertical="top"/>
      <protection locked="0"/>
    </xf>
    <xf numFmtId="0" fontId="2" fillId="0" borderId="9" xfId="1" applyFont="1" applyBorder="1" applyAlignment="1" applyProtection="1">
      <alignment horizontal="left" vertical="top"/>
      <protection locked="0"/>
    </xf>
    <xf numFmtId="0" fontId="2" fillId="0" borderId="30" xfId="1" applyFont="1" applyBorder="1" applyAlignment="1" applyProtection="1">
      <alignment horizontal="left" vertical="top"/>
      <protection locked="0"/>
    </xf>
    <xf numFmtId="0" fontId="2" fillId="0" borderId="0" xfId="1" applyFont="1" applyAlignment="1" applyProtection="1">
      <alignment horizontal="left" vertical="top"/>
      <protection locked="0"/>
    </xf>
    <xf numFmtId="0" fontId="2" fillId="0" borderId="33" xfId="1" applyFont="1" applyBorder="1" applyAlignment="1" applyProtection="1">
      <alignment horizontal="left" vertical="top"/>
      <protection locked="0"/>
    </xf>
    <xf numFmtId="0" fontId="2" fillId="0" borderId="10" xfId="1" applyFont="1" applyBorder="1" applyAlignment="1" applyProtection="1">
      <alignment horizontal="left" vertical="top"/>
      <protection locked="0"/>
    </xf>
    <xf numFmtId="0" fontId="2" fillId="0" borderId="11" xfId="1" applyFont="1" applyBorder="1" applyAlignment="1" applyProtection="1">
      <alignment horizontal="left" vertical="top"/>
      <protection locked="0"/>
    </xf>
    <xf numFmtId="0" fontId="2" fillId="0" borderId="12" xfId="1" applyFont="1" applyBorder="1" applyAlignment="1" applyProtection="1">
      <alignment horizontal="left" vertical="top"/>
      <protection locked="0"/>
    </xf>
    <xf numFmtId="0" fontId="17" fillId="0" borderId="58" xfId="1" applyFont="1" applyBorder="1" applyAlignment="1">
      <alignment vertical="top" wrapText="1"/>
    </xf>
    <xf numFmtId="0" fontId="17" fillId="0" borderId="59" xfId="1" applyFont="1" applyBorder="1" applyAlignment="1">
      <alignment vertical="top" wrapText="1"/>
    </xf>
    <xf numFmtId="0" fontId="17" fillId="0" borderId="56" xfId="1" applyFont="1" applyBorder="1" applyAlignment="1">
      <alignment vertical="top" wrapText="1"/>
    </xf>
    <xf numFmtId="0" fontId="2" fillId="0" borderId="25" xfId="1" applyFont="1" applyBorder="1" applyAlignment="1">
      <alignment vertical="top" wrapText="1"/>
    </xf>
    <xf numFmtId="0" fontId="2" fillId="0" borderId="28" xfId="1" applyFont="1" applyBorder="1" applyAlignment="1">
      <alignment vertical="top" wrapText="1"/>
    </xf>
    <xf numFmtId="0" fontId="2" fillId="0" borderId="26" xfId="1" applyFont="1" applyBorder="1" applyAlignment="1">
      <alignment vertical="top" wrapText="1"/>
    </xf>
    <xf numFmtId="0" fontId="2" fillId="0" borderId="32" xfId="1" applyFont="1" applyBorder="1" applyAlignment="1">
      <alignment wrapText="1"/>
    </xf>
    <xf numFmtId="0" fontId="2" fillId="0" borderId="0" xfId="1" applyFont="1" applyAlignment="1">
      <alignment wrapText="1"/>
    </xf>
    <xf numFmtId="0" fontId="2" fillId="0" borderId="33" xfId="1" applyFont="1" applyBorder="1" applyAlignment="1">
      <alignment wrapText="1"/>
    </xf>
    <xf numFmtId="0" fontId="2" fillId="0" borderId="10" xfId="1" applyFont="1" applyBorder="1" applyAlignment="1" applyProtection="1">
      <alignment horizontal="center" vertical="top" wrapText="1"/>
      <protection locked="0"/>
    </xf>
    <xf numFmtId="0" fontId="2" fillId="0" borderId="11" xfId="1" applyFont="1" applyBorder="1" applyAlignment="1" applyProtection="1">
      <alignment horizontal="center" vertical="top" wrapText="1"/>
      <protection locked="0"/>
    </xf>
    <xf numFmtId="0" fontId="2" fillId="0" borderId="38" xfId="1" applyFont="1" applyBorder="1" applyAlignment="1">
      <alignment wrapText="1"/>
    </xf>
    <xf numFmtId="0" fontId="2" fillId="0" borderId="11" xfId="1" applyFont="1" applyBorder="1" applyAlignment="1">
      <alignment wrapText="1"/>
    </xf>
    <xf numFmtId="0" fontId="2" fillId="0" borderId="12" xfId="1" applyFont="1" applyBorder="1" applyAlignment="1">
      <alignment wrapText="1"/>
    </xf>
    <xf numFmtId="0" fontId="16" fillId="0" borderId="50"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57" xfId="1" applyFont="1" applyBorder="1" applyAlignment="1">
      <alignment horizontal="center" vertical="center" wrapText="1"/>
    </xf>
    <xf numFmtId="0" fontId="2" fillId="0" borderId="7" xfId="1" applyFont="1" applyBorder="1" applyAlignment="1">
      <alignment vertical="top" wrapText="1"/>
    </xf>
    <xf numFmtId="0" fontId="2" fillId="0" borderId="8" xfId="1" applyFont="1" applyBorder="1" applyAlignment="1">
      <alignment vertical="top" wrapText="1"/>
    </xf>
    <xf numFmtId="0" fontId="2" fillId="0" borderId="30" xfId="1" applyFont="1" applyBorder="1" applyAlignment="1">
      <alignment vertical="top" wrapText="1"/>
    </xf>
    <xf numFmtId="0" fontId="2" fillId="0" borderId="0" xfId="1" applyFont="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2" fillId="0" borderId="16" xfId="1" applyFont="1" applyBorder="1" applyAlignment="1">
      <alignment horizontal="center" vertical="center"/>
    </xf>
    <xf numFmtId="0" fontId="2" fillId="0" borderId="8" xfId="1" applyFont="1" applyBorder="1" applyAlignment="1">
      <alignment horizontal="center" vertical="center"/>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16" fillId="0" borderId="16" xfId="1" applyFont="1" applyBorder="1" applyAlignment="1">
      <alignment horizontal="center" vertical="center"/>
    </xf>
    <xf numFmtId="0" fontId="16" fillId="0" borderId="9" xfId="1" applyFont="1" applyBorder="1" applyAlignment="1">
      <alignment horizontal="center" vertical="center"/>
    </xf>
    <xf numFmtId="0" fontId="16" fillId="0" borderId="22" xfId="1" applyFont="1" applyBorder="1" applyAlignment="1">
      <alignment horizontal="center" vertical="center"/>
    </xf>
    <xf numFmtId="0" fontId="16" fillId="0" borderId="24" xfId="1" applyFont="1" applyBorder="1" applyAlignment="1">
      <alignment horizontal="center" vertical="center"/>
    </xf>
    <xf numFmtId="0" fontId="2" fillId="0" borderId="27" xfId="1" applyFont="1" applyBorder="1" applyAlignment="1">
      <alignment wrapText="1"/>
    </xf>
    <xf numFmtId="0" fontId="2" fillId="0" borderId="28" xfId="1" applyFont="1" applyBorder="1" applyAlignment="1">
      <alignment wrapText="1"/>
    </xf>
    <xf numFmtId="0" fontId="2" fillId="0" borderId="29" xfId="1" applyFont="1" applyBorder="1" applyAlignment="1">
      <alignment wrapText="1"/>
    </xf>
    <xf numFmtId="0" fontId="2" fillId="0" borderId="22" xfId="1" applyFont="1" applyBorder="1" applyAlignment="1">
      <alignment wrapText="1"/>
    </xf>
    <xf numFmtId="0" fontId="2" fillId="0" borderId="23" xfId="1" applyFont="1" applyBorder="1" applyAlignment="1">
      <alignment wrapText="1"/>
    </xf>
    <xf numFmtId="0" fontId="2" fillId="0" borderId="24" xfId="1" applyFont="1" applyBorder="1" applyAlignment="1">
      <alignment wrapText="1"/>
    </xf>
    <xf numFmtId="0" fontId="2" fillId="0" borderId="56" xfId="1" applyFont="1" applyBorder="1" applyAlignment="1">
      <alignment horizontal="left" vertical="top" wrapText="1"/>
    </xf>
    <xf numFmtId="0" fontId="2" fillId="0" borderId="40" xfId="1" applyFont="1" applyBorder="1" applyAlignment="1">
      <alignment horizontal="left" vertical="top" wrapText="1"/>
    </xf>
    <xf numFmtId="0" fontId="2" fillId="0" borderId="50"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1" xfId="1" applyFont="1" applyBorder="1" applyAlignment="1">
      <alignment horizontal="center"/>
    </xf>
    <xf numFmtId="0" fontId="2" fillId="0" borderId="39" xfId="1" applyFont="1" applyBorder="1" applyAlignment="1">
      <alignment horizontal="center"/>
    </xf>
    <xf numFmtId="0" fontId="2" fillId="0" borderId="52" xfId="1" applyFont="1" applyBorder="1" applyAlignment="1">
      <alignment horizontal="center"/>
    </xf>
    <xf numFmtId="0" fontId="2" fillId="0" borderId="53" xfId="1" applyFont="1" applyBorder="1" applyAlignment="1">
      <alignment horizontal="center"/>
    </xf>
    <xf numFmtId="0" fontId="2" fillId="0" borderId="54" xfId="1" applyFont="1" applyBorder="1" applyAlignment="1">
      <alignment horizontal="center"/>
    </xf>
    <xf numFmtId="0" fontId="2" fillId="0" borderId="41" xfId="1" applyFont="1" applyBorder="1" applyAlignment="1">
      <alignment horizontal="left" vertical="top" wrapText="1"/>
    </xf>
    <xf numFmtId="0" fontId="17" fillId="0" borderId="43" xfId="1" applyFont="1" applyBorder="1" applyAlignment="1">
      <alignment horizontal="left" vertical="top" wrapText="1"/>
    </xf>
    <xf numFmtId="0" fontId="17" fillId="0" borderId="46" xfId="1" applyFont="1" applyBorder="1" applyAlignment="1">
      <alignment horizontal="left" vertical="top" wrapText="1"/>
    </xf>
    <xf numFmtId="0" fontId="2" fillId="0" borderId="42"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27" xfId="1" applyFont="1" applyBorder="1" applyAlignment="1">
      <alignment horizontal="left" vertical="top" wrapText="1"/>
    </xf>
    <xf numFmtId="0" fontId="2" fillId="0" borderId="28" xfId="1" applyFont="1" applyBorder="1" applyAlignment="1">
      <alignment horizontal="left" vertical="top" wrapText="1"/>
    </xf>
    <xf numFmtId="0" fontId="2" fillId="0" borderId="26" xfId="1" applyFont="1" applyBorder="1" applyAlignment="1">
      <alignment horizontal="left" vertical="top" wrapText="1"/>
    </xf>
    <xf numFmtId="0" fontId="16" fillId="0" borderId="42" xfId="1" applyFont="1" applyBorder="1" applyAlignment="1">
      <alignment horizontal="center" vertical="center" wrapText="1"/>
    </xf>
    <xf numFmtId="0" fontId="16" fillId="0" borderId="45" xfId="1" applyFont="1" applyBorder="1" applyAlignment="1">
      <alignment horizontal="center" vertical="center" wrapText="1"/>
    </xf>
    <xf numFmtId="0" fontId="2" fillId="0" borderId="28" xfId="1" applyFont="1" applyBorder="1" applyAlignment="1" applyProtection="1">
      <alignment horizontal="left" vertical="top"/>
      <protection locked="0"/>
    </xf>
    <xf numFmtId="0" fontId="2" fillId="0" borderId="41" xfId="1" applyFont="1" applyBorder="1" applyAlignment="1">
      <alignment vertical="top" wrapText="1"/>
    </xf>
    <xf numFmtId="0" fontId="2" fillId="0" borderId="43" xfId="1" applyFont="1" applyBorder="1" applyAlignment="1">
      <alignment vertical="top" wrapText="1"/>
    </xf>
    <xf numFmtId="0" fontId="2" fillId="0" borderId="47" xfId="1" applyFont="1" applyBorder="1" applyAlignment="1">
      <alignment vertical="top" wrapText="1"/>
    </xf>
    <xf numFmtId="0" fontId="16" fillId="0" borderId="48" xfId="1" applyFont="1" applyBorder="1" applyAlignment="1">
      <alignment horizontal="center" vertical="center" wrapText="1"/>
    </xf>
    <xf numFmtId="0" fontId="2" fillId="0" borderId="28" xfId="1" applyFont="1" applyBorder="1" applyAlignment="1" applyProtection="1">
      <alignment horizontal="center" vertical="top"/>
      <protection locked="0"/>
    </xf>
    <xf numFmtId="0" fontId="2" fillId="0" borderId="27" xfId="1" applyFont="1" applyBorder="1" applyAlignment="1">
      <alignment vertical="top" wrapText="1"/>
    </xf>
    <xf numFmtId="0" fontId="14" fillId="0" borderId="40" xfId="1" applyFont="1" applyBorder="1" applyAlignment="1" applyProtection="1">
      <alignment horizontal="center" vertical="top" wrapText="1"/>
      <protection locked="0"/>
    </xf>
    <xf numFmtId="0" fontId="14" fillId="0" borderId="19" xfId="1" applyFont="1" applyBorder="1" applyAlignment="1" applyProtection="1">
      <alignment horizontal="center" vertical="top" wrapText="1"/>
      <protection locked="0"/>
    </xf>
    <xf numFmtId="0" fontId="2" fillId="0" borderId="0" xfId="1" applyFont="1" applyAlignment="1" applyProtection="1">
      <alignment horizontal="left" vertical="top" wrapText="1"/>
      <protection locked="0"/>
    </xf>
    <xf numFmtId="0" fontId="2" fillId="0" borderId="25" xfId="1" applyFont="1" applyBorder="1" applyAlignment="1">
      <alignment horizontal="left" vertical="top" wrapText="1"/>
    </xf>
    <xf numFmtId="0" fontId="2" fillId="0" borderId="30" xfId="1" applyFont="1" applyBorder="1" applyAlignment="1">
      <alignment horizontal="left" vertical="top" wrapText="1"/>
    </xf>
    <xf numFmtId="0" fontId="2" fillId="0" borderId="31"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15" fillId="0" borderId="40" xfId="1" applyFont="1" applyBorder="1" applyAlignment="1" applyProtection="1">
      <alignment horizontal="left" vertical="top" wrapText="1"/>
      <protection locked="0"/>
    </xf>
    <xf numFmtId="0" fontId="15" fillId="0" borderId="19" xfId="1" applyFont="1" applyBorder="1" applyAlignment="1" applyProtection="1">
      <alignment horizontal="left" vertical="top" wrapText="1"/>
      <protection locked="0"/>
    </xf>
    <xf numFmtId="0" fontId="2" fillId="0" borderId="32" xfId="1" applyFont="1" applyBorder="1" applyAlignment="1">
      <alignment horizontal="left" vertical="top"/>
    </xf>
    <xf numFmtId="0" fontId="2" fillId="0" borderId="0" xfId="1" applyFont="1" applyAlignment="1">
      <alignment horizontal="left" vertical="top"/>
    </xf>
    <xf numFmtId="0" fontId="2" fillId="0" borderId="34" xfId="1" applyFont="1" applyBorder="1" applyAlignment="1" applyProtection="1">
      <alignment horizontal="center" vertical="top"/>
      <protection locked="0"/>
    </xf>
    <xf numFmtId="0" fontId="2" fillId="0" borderId="32" xfId="1" applyFont="1" applyBorder="1" applyAlignment="1">
      <alignment vertical="top" wrapText="1"/>
    </xf>
    <xf numFmtId="0" fontId="2" fillId="0" borderId="31" xfId="1" applyFont="1" applyBorder="1" applyAlignment="1">
      <alignment vertical="top" wrapText="1"/>
    </xf>
    <xf numFmtId="0" fontId="2" fillId="0" borderId="23" xfId="1" applyFont="1" applyBorder="1" applyAlignment="1" applyProtection="1">
      <alignment horizontal="left" vertical="top" wrapText="1"/>
      <protection locked="0"/>
    </xf>
    <xf numFmtId="0" fontId="2" fillId="0" borderId="32" xfId="1" applyFont="1" applyBorder="1" applyAlignment="1">
      <alignment horizontal="right" vertical="top" wrapText="1"/>
    </xf>
    <xf numFmtId="0" fontId="2" fillId="0" borderId="0" xfId="1" applyFont="1" applyAlignment="1">
      <alignment horizontal="right" vertical="top"/>
    </xf>
    <xf numFmtId="0" fontId="2" fillId="0" borderId="32" xfId="1" applyFont="1" applyBorder="1" applyAlignment="1">
      <alignment horizontal="left" vertical="top" wrapText="1"/>
    </xf>
    <xf numFmtId="0" fontId="2" fillId="0" borderId="33" xfId="1" applyFont="1" applyBorder="1" applyAlignment="1">
      <alignment horizontal="left" vertical="top"/>
    </xf>
    <xf numFmtId="0" fontId="2" fillId="0" borderId="11" xfId="1" applyFont="1" applyBorder="1" applyAlignment="1" applyProtection="1">
      <alignment horizontal="left" vertical="top" wrapText="1"/>
      <protection locked="0"/>
    </xf>
    <xf numFmtId="0" fontId="2" fillId="0" borderId="30"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7" xfId="1" applyFont="1" applyBorder="1" applyAlignment="1">
      <alignment horizontal="center" vertical="top"/>
    </xf>
    <xf numFmtId="0" fontId="2" fillId="0" borderId="15" xfId="1" applyFont="1" applyBorder="1" applyAlignment="1">
      <alignment horizontal="center" vertical="top"/>
    </xf>
    <xf numFmtId="0" fontId="2" fillId="0" borderId="20" xfId="1" applyFont="1" applyBorder="1" applyAlignment="1">
      <alignment horizontal="center" vertical="top"/>
    </xf>
    <xf numFmtId="0" fontId="2" fillId="0" borderId="21" xfId="1" applyFont="1" applyBorder="1" applyAlignment="1">
      <alignment horizontal="center" vertical="top"/>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39"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9" fillId="0" borderId="0" xfId="1" applyFont="1" applyAlignment="1" applyProtection="1">
      <alignment horizontal="center"/>
      <protection locked="0"/>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3"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7" xfId="1" applyFont="1" applyBorder="1" applyAlignment="1">
      <alignment horizontal="left" vertical="top" wrapText="1"/>
    </xf>
    <xf numFmtId="0" fontId="2" fillId="0" borderId="15" xfId="1" applyFont="1" applyBorder="1" applyAlignment="1">
      <alignment horizontal="left" vertical="top" wrapText="1"/>
    </xf>
    <xf numFmtId="0" fontId="2" fillId="0" borderId="10" xfId="1" applyFont="1" applyBorder="1" applyAlignment="1">
      <alignment horizontal="left" vertical="top" wrapText="1"/>
    </xf>
    <xf numFmtId="0" fontId="2" fillId="0" borderId="37" xfId="1" applyFont="1" applyBorder="1" applyAlignment="1">
      <alignment horizontal="left" vertical="top" wrapText="1"/>
    </xf>
    <xf numFmtId="0" fontId="2" fillId="0" borderId="29" xfId="1" applyFont="1" applyBorder="1" applyAlignment="1">
      <alignment horizontal="left" vertical="top" wrapText="1"/>
    </xf>
    <xf numFmtId="0" fontId="2" fillId="0" borderId="55" xfId="1" applyFont="1" applyBorder="1" applyAlignment="1" applyProtection="1">
      <alignment horizontal="center"/>
      <protection locked="0"/>
    </xf>
    <xf numFmtId="0" fontId="2" fillId="0" borderId="57" xfId="1" applyFont="1" applyBorder="1" applyAlignment="1" applyProtection="1">
      <alignment horizontal="center"/>
      <protection locked="0"/>
    </xf>
  </cellXfs>
  <cellStyles count="2">
    <cellStyle name="標準" xfId="0" builtinId="0"/>
    <cellStyle name="標準 2" xfId="1"/>
  </cellStyles>
  <dxfs count="2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4" lockText="1" noThreeD="1"/>
</file>

<file path=xl/ctrlProps/ctrlProp10.xml><?xml version="1.0" encoding="utf-8"?>
<formControlPr xmlns="http://schemas.microsoft.com/office/spreadsheetml/2009/9/main" objectType="CheckBox" fmlaLink="$R$14" lockText="1" noThreeD="1"/>
</file>

<file path=xl/ctrlProps/ctrlProp100.xml><?xml version="1.0" encoding="utf-8"?>
<formControlPr xmlns="http://schemas.microsoft.com/office/spreadsheetml/2009/9/main" objectType="CheckBox" fmlaLink="$U$27" lockText="1" noThreeD="1"/>
</file>

<file path=xl/ctrlProps/ctrlProp101.xml><?xml version="1.0" encoding="utf-8"?>
<formControlPr xmlns="http://schemas.microsoft.com/office/spreadsheetml/2009/9/main" objectType="CheckBox" fmlaLink="$U$29" lockText="1" noThreeD="1"/>
</file>

<file path=xl/ctrlProps/ctrlProp102.xml><?xml version="1.0" encoding="utf-8"?>
<formControlPr xmlns="http://schemas.microsoft.com/office/spreadsheetml/2009/9/main" objectType="CheckBox" fmlaLink="$V$21" lockText="1" noThreeD="1"/>
</file>

<file path=xl/ctrlProps/ctrlProp103.xml><?xml version="1.0" encoding="utf-8"?>
<formControlPr xmlns="http://schemas.microsoft.com/office/spreadsheetml/2009/9/main" objectType="CheckBox" fmlaLink="$V$22" lockText="1" noThreeD="1"/>
</file>

<file path=xl/ctrlProps/ctrlProp104.xml><?xml version="1.0" encoding="utf-8"?>
<formControlPr xmlns="http://schemas.microsoft.com/office/spreadsheetml/2009/9/main" objectType="CheckBox" fmlaLink="$V$23" lockText="1" noThreeD="1"/>
</file>

<file path=xl/ctrlProps/ctrlProp105.xml><?xml version="1.0" encoding="utf-8"?>
<formControlPr xmlns="http://schemas.microsoft.com/office/spreadsheetml/2009/9/main" objectType="CheckBox" fmlaLink="$V$26" lockText="1" noThreeD="1"/>
</file>

<file path=xl/ctrlProps/ctrlProp106.xml><?xml version="1.0" encoding="utf-8"?>
<formControlPr xmlns="http://schemas.microsoft.com/office/spreadsheetml/2009/9/main" objectType="CheckBox" fmlaLink="$V$27" lockText="1" noThreeD="1"/>
</file>

<file path=xl/ctrlProps/ctrlProp107.xml><?xml version="1.0" encoding="utf-8"?>
<formControlPr xmlns="http://schemas.microsoft.com/office/spreadsheetml/2009/9/main" objectType="CheckBox" fmlaLink="$V$28" lockText="1" noThreeD="1"/>
</file>

<file path=xl/ctrlProps/ctrlProp108.xml><?xml version="1.0" encoding="utf-8"?>
<formControlPr xmlns="http://schemas.microsoft.com/office/spreadsheetml/2009/9/main" objectType="CheckBox" fmlaLink="$V$29" lockText="1" noThreeD="1"/>
</file>

<file path=xl/ctrlProps/ctrlProp109.xml><?xml version="1.0" encoding="utf-8"?>
<formControlPr xmlns="http://schemas.microsoft.com/office/spreadsheetml/2009/9/main" objectType="CheckBox" fmlaLink="$V$30" lockText="1" noThreeD="1"/>
</file>

<file path=xl/ctrlProps/ctrlProp11.xml><?xml version="1.0" encoding="utf-8"?>
<formControlPr xmlns="http://schemas.microsoft.com/office/spreadsheetml/2009/9/main" objectType="CheckBox" fmlaLink="$S$14" lockText="1" noThreeD="1"/>
</file>

<file path=xl/ctrlProps/ctrlProp110.xml><?xml version="1.0" encoding="utf-8"?>
<formControlPr xmlns="http://schemas.microsoft.com/office/spreadsheetml/2009/9/main" objectType="CheckBox" fmlaLink="$T$32" lockText="1" noThreeD="1"/>
</file>

<file path=xl/ctrlProps/ctrlProp111.xml><?xml version="1.0" encoding="utf-8"?>
<formControlPr xmlns="http://schemas.microsoft.com/office/spreadsheetml/2009/9/main" objectType="CheckBox" fmlaLink="$T$33" lockText="1" noThreeD="1"/>
</file>

<file path=xl/ctrlProps/ctrlProp112.xml><?xml version="1.0" encoding="utf-8"?>
<formControlPr xmlns="http://schemas.microsoft.com/office/spreadsheetml/2009/9/main" objectType="CheckBox" fmlaLink="$T$34" lockText="1" noThreeD="1"/>
</file>

<file path=xl/ctrlProps/ctrlProp113.xml><?xml version="1.0" encoding="utf-8"?>
<formControlPr xmlns="http://schemas.microsoft.com/office/spreadsheetml/2009/9/main" objectType="CheckBox" fmlaLink="$T$35" lockText="1" noThreeD="1"/>
</file>

<file path=xl/ctrlProps/ctrlProp114.xml><?xml version="1.0" encoding="utf-8"?>
<formControlPr xmlns="http://schemas.microsoft.com/office/spreadsheetml/2009/9/main" objectType="CheckBox" fmlaLink="$T$36" lockText="1" noThreeD="1"/>
</file>

<file path=xl/ctrlProps/ctrlProp115.xml><?xml version="1.0" encoding="utf-8"?>
<formControlPr xmlns="http://schemas.microsoft.com/office/spreadsheetml/2009/9/main" objectType="CheckBox" fmlaLink="$T$37" lockText="1" noThreeD="1"/>
</file>

<file path=xl/ctrlProps/ctrlProp116.xml><?xml version="1.0" encoding="utf-8"?>
<formControlPr xmlns="http://schemas.microsoft.com/office/spreadsheetml/2009/9/main" objectType="CheckBox" fmlaLink="$T$38" lockText="1" noThreeD="1"/>
</file>

<file path=xl/ctrlProps/ctrlProp117.xml><?xml version="1.0" encoding="utf-8"?>
<formControlPr xmlns="http://schemas.microsoft.com/office/spreadsheetml/2009/9/main" objectType="CheckBox" fmlaLink="$T$39" lockText="1" noThreeD="1"/>
</file>

<file path=xl/ctrlProps/ctrlProp118.xml><?xml version="1.0" encoding="utf-8"?>
<formControlPr xmlns="http://schemas.microsoft.com/office/spreadsheetml/2009/9/main" objectType="CheckBox" fmlaLink="$T$40" lockText="1" noThreeD="1"/>
</file>

<file path=xl/ctrlProps/ctrlProp119.xml><?xml version="1.0" encoding="utf-8"?>
<formControlPr xmlns="http://schemas.microsoft.com/office/spreadsheetml/2009/9/main" objectType="CheckBox" fmlaLink="$T$41" lockText="1" noThreeD="1"/>
</file>

<file path=xl/ctrlProps/ctrlProp12.xml><?xml version="1.0" encoding="utf-8"?>
<formControlPr xmlns="http://schemas.microsoft.com/office/spreadsheetml/2009/9/main" objectType="CheckBox" fmlaLink="$R$17" lockText="1" noThreeD="1"/>
</file>

<file path=xl/ctrlProps/ctrlProp120.xml><?xml version="1.0" encoding="utf-8"?>
<formControlPr xmlns="http://schemas.microsoft.com/office/spreadsheetml/2009/9/main" objectType="CheckBox" fmlaLink="$U$46" lockText="1" noThreeD="1"/>
</file>

<file path=xl/ctrlProps/ctrlProp121.xml><?xml version="1.0" encoding="utf-8"?>
<formControlPr xmlns="http://schemas.microsoft.com/office/spreadsheetml/2009/9/main" objectType="CheckBox" fmlaLink="$V$46" lockText="1" noThreeD="1"/>
</file>

<file path=xl/ctrlProps/ctrlProp122.xml><?xml version="1.0" encoding="utf-8"?>
<formControlPr xmlns="http://schemas.microsoft.com/office/spreadsheetml/2009/9/main" objectType="CheckBox" fmlaLink="$W$46" lockText="1" noThreeD="1"/>
</file>

<file path=xl/ctrlProps/ctrlProp123.xml><?xml version="1.0" encoding="utf-8"?>
<formControlPr xmlns="http://schemas.microsoft.com/office/spreadsheetml/2009/9/main" objectType="CheckBox" fmlaLink="$X$46" lockText="1" noThreeD="1"/>
</file>

<file path=xl/ctrlProps/ctrlProp124.xml><?xml version="1.0" encoding="utf-8"?>
<formControlPr xmlns="http://schemas.microsoft.com/office/spreadsheetml/2009/9/main" objectType="CheckBox" fmlaLink="$Y$46" lockText="1" noThreeD="1"/>
</file>

<file path=xl/ctrlProps/ctrlProp125.xml><?xml version="1.0" encoding="utf-8"?>
<formControlPr xmlns="http://schemas.microsoft.com/office/spreadsheetml/2009/9/main" objectType="CheckBox" fmlaLink="$U$48" lockText="1" noThreeD="1"/>
</file>

<file path=xl/ctrlProps/ctrlProp126.xml><?xml version="1.0" encoding="utf-8"?>
<formControlPr xmlns="http://schemas.microsoft.com/office/spreadsheetml/2009/9/main" objectType="CheckBox" fmlaLink="$V$48" lockText="1" noThreeD="1"/>
</file>

<file path=xl/ctrlProps/ctrlProp127.xml><?xml version="1.0" encoding="utf-8"?>
<formControlPr xmlns="http://schemas.microsoft.com/office/spreadsheetml/2009/9/main" objectType="CheckBox" fmlaLink="$W$48" lockText="1" noThreeD="1"/>
</file>

<file path=xl/ctrlProps/ctrlProp128.xml><?xml version="1.0" encoding="utf-8"?>
<formControlPr xmlns="http://schemas.microsoft.com/office/spreadsheetml/2009/9/main" objectType="CheckBox" fmlaLink="$X$48" lockText="1" noThreeD="1"/>
</file>

<file path=xl/ctrlProps/ctrlProp129.xml><?xml version="1.0" encoding="utf-8"?>
<formControlPr xmlns="http://schemas.microsoft.com/office/spreadsheetml/2009/9/main" objectType="CheckBox" fmlaLink="$Y$48" lockText="1" noThreeD="1"/>
</file>

<file path=xl/ctrlProps/ctrlProp13.xml><?xml version="1.0" encoding="utf-8"?>
<formControlPr xmlns="http://schemas.microsoft.com/office/spreadsheetml/2009/9/main" objectType="CheckBox" fmlaLink="$S$17" lockText="1" noThreeD="1"/>
</file>

<file path=xl/ctrlProps/ctrlProp130.xml><?xml version="1.0" encoding="utf-8"?>
<formControlPr xmlns="http://schemas.microsoft.com/office/spreadsheetml/2009/9/main" objectType="CheckBox" fmlaLink="$U$50" lockText="1" noThreeD="1"/>
</file>

<file path=xl/ctrlProps/ctrlProp131.xml><?xml version="1.0" encoding="utf-8"?>
<formControlPr xmlns="http://schemas.microsoft.com/office/spreadsheetml/2009/9/main" objectType="CheckBox" fmlaLink="$V$50" lockText="1" noThreeD="1"/>
</file>

<file path=xl/ctrlProps/ctrlProp132.xml><?xml version="1.0" encoding="utf-8"?>
<formControlPr xmlns="http://schemas.microsoft.com/office/spreadsheetml/2009/9/main" objectType="CheckBox" fmlaLink="$W$50" lockText="1" noThreeD="1"/>
</file>

<file path=xl/ctrlProps/ctrlProp133.xml><?xml version="1.0" encoding="utf-8"?>
<formControlPr xmlns="http://schemas.microsoft.com/office/spreadsheetml/2009/9/main" objectType="CheckBox" fmlaLink="$X$50" lockText="1" noThreeD="1"/>
</file>

<file path=xl/ctrlProps/ctrlProp134.xml><?xml version="1.0" encoding="utf-8"?>
<formControlPr xmlns="http://schemas.microsoft.com/office/spreadsheetml/2009/9/main" objectType="CheckBox" fmlaLink="$Y$50" lockText="1" noThreeD="1"/>
</file>

<file path=xl/ctrlProps/ctrlProp135.xml><?xml version="1.0" encoding="utf-8"?>
<formControlPr xmlns="http://schemas.microsoft.com/office/spreadsheetml/2009/9/main" objectType="CheckBox" fmlaLink="$T$46" lockText="1" noThreeD="1"/>
</file>

<file path=xl/ctrlProps/ctrlProp136.xml><?xml version="1.0" encoding="utf-8"?>
<formControlPr xmlns="http://schemas.microsoft.com/office/spreadsheetml/2009/9/main" objectType="CheckBox" fmlaLink="$T$48" lockText="1" noThreeD="1"/>
</file>

<file path=xl/ctrlProps/ctrlProp137.xml><?xml version="1.0" encoding="utf-8"?>
<formControlPr xmlns="http://schemas.microsoft.com/office/spreadsheetml/2009/9/main" objectType="CheckBox" fmlaLink="$T$50" lockText="1" noThreeD="1"/>
</file>

<file path=xl/ctrlProps/ctrlProp138.xml><?xml version="1.0" encoding="utf-8"?>
<formControlPr xmlns="http://schemas.microsoft.com/office/spreadsheetml/2009/9/main" objectType="CheckBox" fmlaLink="$T$42" lockText="1" noThreeD="1"/>
</file>

<file path=xl/ctrlProps/ctrlProp139.xml><?xml version="1.0" encoding="utf-8"?>
<formControlPr xmlns="http://schemas.microsoft.com/office/spreadsheetml/2009/9/main" objectType="CheckBox" fmlaLink="$T$43" lockText="1" noThreeD="1"/>
</file>

<file path=xl/ctrlProps/ctrlProp14.xml><?xml version="1.0" encoding="utf-8"?>
<formControlPr xmlns="http://schemas.microsoft.com/office/spreadsheetml/2009/9/main" objectType="CheckBox" fmlaLink="$R$19" lockText="1" noThreeD="1"/>
</file>

<file path=xl/ctrlProps/ctrlProp140.xml><?xml version="1.0" encoding="utf-8"?>
<formControlPr xmlns="http://schemas.microsoft.com/office/spreadsheetml/2009/9/main" objectType="CheckBox" fmlaLink="$Z$46" lockText="1" noThreeD="1"/>
</file>

<file path=xl/ctrlProps/ctrlProp141.xml><?xml version="1.0" encoding="utf-8"?>
<formControlPr xmlns="http://schemas.microsoft.com/office/spreadsheetml/2009/9/main" objectType="CheckBox" fmlaLink="$Z$48" lockText="1" noThreeD="1"/>
</file>

<file path=xl/ctrlProps/ctrlProp142.xml><?xml version="1.0" encoding="utf-8"?>
<formControlPr xmlns="http://schemas.microsoft.com/office/spreadsheetml/2009/9/main" objectType="CheckBox" fmlaLink="$Z$50" lockText="1" noThreeD="1"/>
</file>

<file path=xl/ctrlProps/ctrlProp143.xml><?xml version="1.0" encoding="utf-8"?>
<formControlPr xmlns="http://schemas.microsoft.com/office/spreadsheetml/2009/9/main" objectType="CheckBox" fmlaLink="$T$2" lockText="1" noThreeD="1"/>
</file>

<file path=xl/ctrlProps/ctrlProp144.xml><?xml version="1.0" encoding="utf-8"?>
<formControlPr xmlns="http://schemas.microsoft.com/office/spreadsheetml/2009/9/main" objectType="CheckBox" fmlaLink="$U$2" lockText="1" noThreeD="1"/>
</file>

<file path=xl/ctrlProps/ctrlProp145.xml><?xml version="1.0" encoding="utf-8"?>
<formControlPr xmlns="http://schemas.microsoft.com/office/spreadsheetml/2009/9/main" objectType="CheckBox" fmlaLink="$V$2" lockText="1" noThreeD="1"/>
</file>

<file path=xl/ctrlProps/ctrlProp146.xml><?xml version="1.0" encoding="utf-8"?>
<formControlPr xmlns="http://schemas.microsoft.com/office/spreadsheetml/2009/9/main" objectType="CheckBox" fmlaLink="$W$2" lockText="1" noThreeD="1"/>
</file>

<file path=xl/ctrlProps/ctrlProp147.xml><?xml version="1.0" encoding="utf-8"?>
<formControlPr xmlns="http://schemas.microsoft.com/office/spreadsheetml/2009/9/main" objectType="CheckBox" fmlaLink="$W$4" lockText="1" noThreeD="1"/>
</file>

<file path=xl/ctrlProps/ctrlProp148.xml><?xml version="1.0" encoding="utf-8"?>
<formControlPr xmlns="http://schemas.microsoft.com/office/spreadsheetml/2009/9/main" objectType="CheckBox" fmlaLink="$W$6" lockText="1" noThreeD="1"/>
</file>

<file path=xl/ctrlProps/ctrlProp149.xml><?xml version="1.0" encoding="utf-8"?>
<formControlPr xmlns="http://schemas.microsoft.com/office/spreadsheetml/2009/9/main" objectType="CheckBox" fmlaLink="$W$8" lockText="1" noThreeD="1"/>
</file>

<file path=xl/ctrlProps/ctrlProp15.xml><?xml version="1.0" encoding="utf-8"?>
<formControlPr xmlns="http://schemas.microsoft.com/office/spreadsheetml/2009/9/main" objectType="CheckBox" fmlaLink="$S$19" lockText="1" noThreeD="1"/>
</file>

<file path=xl/ctrlProps/ctrlProp150.xml><?xml version="1.0" encoding="utf-8"?>
<formControlPr xmlns="http://schemas.microsoft.com/office/spreadsheetml/2009/9/main" objectType="CheckBox" fmlaLink="$W$14" lockText="1" noThreeD="1"/>
</file>

<file path=xl/ctrlProps/ctrlProp151.xml><?xml version="1.0" encoding="utf-8"?>
<formControlPr xmlns="http://schemas.microsoft.com/office/spreadsheetml/2009/9/main" objectType="CheckBox" fmlaLink="$W$17" lockText="1" noThreeD="1"/>
</file>

<file path=xl/ctrlProps/ctrlProp152.xml><?xml version="1.0" encoding="utf-8"?>
<formControlPr xmlns="http://schemas.microsoft.com/office/spreadsheetml/2009/9/main" objectType="CheckBox" fmlaLink="$W$21" lockText="1" noThreeD="1"/>
</file>

<file path=xl/ctrlProps/ctrlProp153.xml><?xml version="1.0" encoding="utf-8"?>
<formControlPr xmlns="http://schemas.microsoft.com/office/spreadsheetml/2009/9/main" objectType="CheckBox" fmlaLink="$W$26" lockText="1" noThreeD="1"/>
</file>

<file path=xl/ctrlProps/ctrlProp154.xml><?xml version="1.0" encoding="utf-8"?>
<formControlPr xmlns="http://schemas.microsoft.com/office/spreadsheetml/2009/9/main" objectType="CheckBox" fmlaLink="$W$33" lockText="1" noThreeD="1"/>
</file>

<file path=xl/ctrlProps/ctrlProp155.xml><?xml version="1.0" encoding="utf-8"?>
<formControlPr xmlns="http://schemas.microsoft.com/office/spreadsheetml/2009/9/main" objectType="CheckBox" fmlaLink="$W$36" lockText="1" noThreeD="1"/>
</file>

<file path=xl/ctrlProps/ctrlProp156.xml><?xml version="1.0" encoding="utf-8"?>
<formControlPr xmlns="http://schemas.microsoft.com/office/spreadsheetml/2009/9/main" objectType="CheckBox" fmlaLink="$W$39" lockText="1" noThreeD="1"/>
</file>

<file path=xl/ctrlProps/ctrlProp157.xml><?xml version="1.0" encoding="utf-8"?>
<formControlPr xmlns="http://schemas.microsoft.com/office/spreadsheetml/2009/9/main" objectType="CheckBox" fmlaLink="$W$41" lockText="1" noThreeD="1"/>
</file>

<file path=xl/ctrlProps/ctrlProp158.xml><?xml version="1.0" encoding="utf-8"?>
<formControlPr xmlns="http://schemas.microsoft.com/office/spreadsheetml/2009/9/main" objectType="CheckBox" fmlaLink="$W$40" lockText="1" noThreeD="1"/>
</file>

<file path=xl/ctrlProps/ctrlProp159.xml><?xml version="1.0" encoding="utf-8"?>
<formControlPr xmlns="http://schemas.microsoft.com/office/spreadsheetml/2009/9/main" objectType="CheckBox" fmlaLink="$W$42" lockText="1" noThreeD="1"/>
</file>

<file path=xl/ctrlProps/ctrlProp16.xml><?xml version="1.0" encoding="utf-8"?>
<formControlPr xmlns="http://schemas.microsoft.com/office/spreadsheetml/2009/9/main" objectType="CheckBox" fmlaLink="$R$21" lockText="1" noThreeD="1"/>
</file>

<file path=xl/ctrlProps/ctrlProp160.xml><?xml version="1.0" encoding="utf-8"?>
<formControlPr xmlns="http://schemas.microsoft.com/office/spreadsheetml/2009/9/main" objectType="CheckBox" fmlaLink="$AA$46" lockText="1" noThreeD="1"/>
</file>

<file path=xl/ctrlProps/ctrlProp161.xml><?xml version="1.0" encoding="utf-8"?>
<formControlPr xmlns="http://schemas.microsoft.com/office/spreadsheetml/2009/9/main" objectType="CheckBox" fmlaLink="$AA$48" lockText="1" noThreeD="1"/>
</file>

<file path=xl/ctrlProps/ctrlProp162.xml><?xml version="1.0" encoding="utf-8"?>
<formControlPr xmlns="http://schemas.microsoft.com/office/spreadsheetml/2009/9/main" objectType="CheckBox" fmlaLink="$AA$50" lockText="1" noThreeD="1"/>
</file>

<file path=xl/ctrlProps/ctrlProp163.xml><?xml version="1.0" encoding="utf-8"?>
<formControlPr xmlns="http://schemas.microsoft.com/office/spreadsheetml/2009/9/main" objectType="CheckBox" fmlaLink="$AA$53" lockText="1" noThreeD="1"/>
</file>

<file path=xl/ctrlProps/ctrlProp17.xml><?xml version="1.0" encoding="utf-8"?>
<formControlPr xmlns="http://schemas.microsoft.com/office/spreadsheetml/2009/9/main" objectType="CheckBox" fmlaLink="$R$22" lockText="1" noThreeD="1"/>
</file>

<file path=xl/ctrlProps/ctrlProp18.xml><?xml version="1.0" encoding="utf-8"?>
<formControlPr xmlns="http://schemas.microsoft.com/office/spreadsheetml/2009/9/main" objectType="CheckBox" fmlaLink="$R$24" lockText="1" noThreeD="1"/>
</file>

<file path=xl/ctrlProps/ctrlProp19.xml><?xml version="1.0" encoding="utf-8"?>
<formControlPr xmlns="http://schemas.microsoft.com/office/spreadsheetml/2009/9/main" objectType="CheckBox" fmlaLink="$R$25" lockText="1" noThreeD="1"/>
</file>

<file path=xl/ctrlProps/ctrlProp2.xml><?xml version="1.0" encoding="utf-8"?>
<formControlPr xmlns="http://schemas.microsoft.com/office/spreadsheetml/2009/9/main" objectType="CheckBox" fmlaLink="$S$4" lockText="1" noThreeD="1"/>
</file>

<file path=xl/ctrlProps/ctrlProp20.xml><?xml version="1.0" encoding="utf-8"?>
<formControlPr xmlns="http://schemas.microsoft.com/office/spreadsheetml/2009/9/main" objectType="CheckBox" fmlaLink="$R$26" lockText="1" noThreeD="1"/>
</file>

<file path=xl/ctrlProps/ctrlProp21.xml><?xml version="1.0" encoding="utf-8"?>
<formControlPr xmlns="http://schemas.microsoft.com/office/spreadsheetml/2009/9/main" objectType="CheckBox" fmlaLink="$R$27" lockText="1" noThreeD="1"/>
</file>

<file path=xl/ctrlProps/ctrlProp22.xml><?xml version="1.0" encoding="utf-8"?>
<formControlPr xmlns="http://schemas.microsoft.com/office/spreadsheetml/2009/9/main" objectType="CheckBox" fmlaLink="$R$29" lockText="1" noThreeD="1"/>
</file>

<file path=xl/ctrlProps/ctrlProp23.xml><?xml version="1.0" encoding="utf-8"?>
<formControlPr xmlns="http://schemas.microsoft.com/office/spreadsheetml/2009/9/main" objectType="CheckBox" fmlaLink="$R$30" lockText="1" noThreeD="1"/>
</file>

<file path=xl/ctrlProps/ctrlProp24.xml><?xml version="1.0" encoding="utf-8"?>
<formControlPr xmlns="http://schemas.microsoft.com/office/spreadsheetml/2009/9/main" objectType="CheckBox" fmlaLink="$S$21" lockText="1" noThreeD="1"/>
</file>

<file path=xl/ctrlProps/ctrlProp25.xml><?xml version="1.0" encoding="utf-8"?>
<formControlPr xmlns="http://schemas.microsoft.com/office/spreadsheetml/2009/9/main" objectType="CheckBox" fmlaLink="$S$22" lockText="1" noThreeD="1"/>
</file>

<file path=xl/ctrlProps/ctrlProp26.xml><?xml version="1.0" encoding="utf-8"?>
<formControlPr xmlns="http://schemas.microsoft.com/office/spreadsheetml/2009/9/main" objectType="CheckBox" fmlaLink="$S$26" lockText="1" noThreeD="1"/>
</file>

<file path=xl/ctrlProps/ctrlProp27.xml><?xml version="1.0" encoding="utf-8"?>
<formControlPr xmlns="http://schemas.microsoft.com/office/spreadsheetml/2009/9/main" objectType="CheckBox" fmlaLink="$S$27" lockText="1" noThreeD="1"/>
</file>

<file path=xl/ctrlProps/ctrlProp28.xml><?xml version="1.0" encoding="utf-8"?>
<formControlPr xmlns="http://schemas.microsoft.com/office/spreadsheetml/2009/9/main" objectType="CheckBox" fmlaLink="$S$29" lockText="1" noThreeD="1"/>
</file>

<file path=xl/ctrlProps/ctrlProp29.xml><?xml version="1.0" encoding="utf-8"?>
<formControlPr xmlns="http://schemas.microsoft.com/office/spreadsheetml/2009/9/main" objectType="CheckBox" fmlaLink="$T$21" lockText="1" noThreeD="1"/>
</file>

<file path=xl/ctrlProps/ctrlProp3.xml><?xml version="1.0" encoding="utf-8"?>
<formControlPr xmlns="http://schemas.microsoft.com/office/spreadsheetml/2009/9/main" objectType="CheckBox" fmlaLink="$R$5" lockText="1" noThreeD="1"/>
</file>

<file path=xl/ctrlProps/ctrlProp30.xml><?xml version="1.0" encoding="utf-8"?>
<formControlPr xmlns="http://schemas.microsoft.com/office/spreadsheetml/2009/9/main" objectType="CheckBox" fmlaLink="$T$22" lockText="1" noThreeD="1"/>
</file>

<file path=xl/ctrlProps/ctrlProp31.xml><?xml version="1.0" encoding="utf-8"?>
<formControlPr xmlns="http://schemas.microsoft.com/office/spreadsheetml/2009/9/main" objectType="CheckBox" fmlaLink="$T$23" lockText="1" noThreeD="1"/>
</file>

<file path=xl/ctrlProps/ctrlProp32.xml><?xml version="1.0" encoding="utf-8"?>
<formControlPr xmlns="http://schemas.microsoft.com/office/spreadsheetml/2009/9/main" objectType="CheckBox" fmlaLink="$T$26" lockText="1" noThreeD="1"/>
</file>

<file path=xl/ctrlProps/ctrlProp33.xml><?xml version="1.0" encoding="utf-8"?>
<formControlPr xmlns="http://schemas.microsoft.com/office/spreadsheetml/2009/9/main" objectType="CheckBox" fmlaLink="$T$27" lockText="1" noThreeD="1"/>
</file>

<file path=xl/ctrlProps/ctrlProp34.xml><?xml version="1.0" encoding="utf-8"?>
<formControlPr xmlns="http://schemas.microsoft.com/office/spreadsheetml/2009/9/main" objectType="CheckBox" fmlaLink="$T$28" lockText="1" noThreeD="1"/>
</file>

<file path=xl/ctrlProps/ctrlProp35.xml><?xml version="1.0" encoding="utf-8"?>
<formControlPr xmlns="http://schemas.microsoft.com/office/spreadsheetml/2009/9/main" objectType="CheckBox" fmlaLink="$T$29" lockText="1" noThreeD="1"/>
</file>

<file path=xl/ctrlProps/ctrlProp36.xml><?xml version="1.0" encoding="utf-8"?>
<formControlPr xmlns="http://schemas.microsoft.com/office/spreadsheetml/2009/9/main" objectType="CheckBox" fmlaLink="$T$30" lockText="1" noThreeD="1"/>
</file>

<file path=xl/ctrlProps/ctrlProp37.xml><?xml version="1.0" encoding="utf-8"?>
<formControlPr xmlns="http://schemas.microsoft.com/office/spreadsheetml/2009/9/main" objectType="CheckBox" fmlaLink="$R$32" lockText="1" noThreeD="1"/>
</file>

<file path=xl/ctrlProps/ctrlProp38.xml><?xml version="1.0" encoding="utf-8"?>
<formControlPr xmlns="http://schemas.microsoft.com/office/spreadsheetml/2009/9/main" objectType="CheckBox" fmlaLink="$R$33" lockText="1" noThreeD="1"/>
</file>

<file path=xl/ctrlProps/ctrlProp39.xml><?xml version="1.0" encoding="utf-8"?>
<formControlPr xmlns="http://schemas.microsoft.com/office/spreadsheetml/2009/9/main" objectType="CheckBox" fmlaLink="$R$34" lockText="1" noThreeD="1"/>
</file>

<file path=xl/ctrlProps/ctrlProp4.xml><?xml version="1.0" encoding="utf-8"?>
<formControlPr xmlns="http://schemas.microsoft.com/office/spreadsheetml/2009/9/main" objectType="CheckBox" fmlaLink="$S$5" lockText="1" noThreeD="1"/>
</file>

<file path=xl/ctrlProps/ctrlProp40.xml><?xml version="1.0" encoding="utf-8"?>
<formControlPr xmlns="http://schemas.microsoft.com/office/spreadsheetml/2009/9/main" objectType="CheckBox" fmlaLink="$R$35" lockText="1" noThreeD="1"/>
</file>

<file path=xl/ctrlProps/ctrlProp41.xml><?xml version="1.0" encoding="utf-8"?>
<formControlPr xmlns="http://schemas.microsoft.com/office/spreadsheetml/2009/9/main" objectType="CheckBox" fmlaLink="$R$36" lockText="1" noThreeD="1"/>
</file>

<file path=xl/ctrlProps/ctrlProp42.xml><?xml version="1.0" encoding="utf-8"?>
<formControlPr xmlns="http://schemas.microsoft.com/office/spreadsheetml/2009/9/main" objectType="CheckBox" fmlaLink="$R$37" lockText="1" noThreeD="1"/>
</file>

<file path=xl/ctrlProps/ctrlProp43.xml><?xml version="1.0" encoding="utf-8"?>
<formControlPr xmlns="http://schemas.microsoft.com/office/spreadsheetml/2009/9/main" objectType="CheckBox" fmlaLink="$R$38" lockText="1" noThreeD="1"/>
</file>

<file path=xl/ctrlProps/ctrlProp44.xml><?xml version="1.0" encoding="utf-8"?>
<formControlPr xmlns="http://schemas.microsoft.com/office/spreadsheetml/2009/9/main" objectType="CheckBox" fmlaLink="$R$39" lockText="1" noThreeD="1"/>
</file>

<file path=xl/ctrlProps/ctrlProp45.xml><?xml version="1.0" encoding="utf-8"?>
<formControlPr xmlns="http://schemas.microsoft.com/office/spreadsheetml/2009/9/main" objectType="CheckBox" fmlaLink="$R$40" lockText="1" noThreeD="1"/>
</file>

<file path=xl/ctrlProps/ctrlProp46.xml><?xml version="1.0" encoding="utf-8"?>
<formControlPr xmlns="http://schemas.microsoft.com/office/spreadsheetml/2009/9/main" objectType="CheckBox" fmlaLink="$R$41" lockText="1" noThreeD="1"/>
</file>

<file path=xl/ctrlProps/ctrlProp47.xml><?xml version="1.0" encoding="utf-8"?>
<formControlPr xmlns="http://schemas.microsoft.com/office/spreadsheetml/2009/9/main" objectType="CheckBox" fmlaLink="$S$46" lockText="1" noThreeD="1"/>
</file>

<file path=xl/ctrlProps/ctrlProp48.xml><?xml version="1.0" encoding="utf-8"?>
<formControlPr xmlns="http://schemas.microsoft.com/office/spreadsheetml/2009/9/main" objectType="CheckBox" fmlaLink="$T$46" lockText="1" noThreeD="1"/>
</file>

<file path=xl/ctrlProps/ctrlProp49.xml><?xml version="1.0" encoding="utf-8"?>
<formControlPr xmlns="http://schemas.microsoft.com/office/spreadsheetml/2009/9/main" objectType="CheckBox" fmlaLink="$U$46" lockText="1" noThreeD="1"/>
</file>

<file path=xl/ctrlProps/ctrlProp5.xml><?xml version="1.0" encoding="utf-8"?>
<formControlPr xmlns="http://schemas.microsoft.com/office/spreadsheetml/2009/9/main" objectType="CheckBox" fmlaLink="$R$8" lockText="1" noThreeD="1"/>
</file>

<file path=xl/ctrlProps/ctrlProp50.xml><?xml version="1.0" encoding="utf-8"?>
<formControlPr xmlns="http://schemas.microsoft.com/office/spreadsheetml/2009/9/main" objectType="CheckBox" fmlaLink="$V$46" lockText="1" noThreeD="1"/>
</file>

<file path=xl/ctrlProps/ctrlProp51.xml><?xml version="1.0" encoding="utf-8"?>
<formControlPr xmlns="http://schemas.microsoft.com/office/spreadsheetml/2009/9/main" objectType="CheckBox" fmlaLink="$W$46" lockText="1" noThreeD="1"/>
</file>

<file path=xl/ctrlProps/ctrlProp52.xml><?xml version="1.0" encoding="utf-8"?>
<formControlPr xmlns="http://schemas.microsoft.com/office/spreadsheetml/2009/9/main" objectType="CheckBox" fmlaLink="$S$48" lockText="1" noThreeD="1"/>
</file>

<file path=xl/ctrlProps/ctrlProp53.xml><?xml version="1.0" encoding="utf-8"?>
<formControlPr xmlns="http://schemas.microsoft.com/office/spreadsheetml/2009/9/main" objectType="CheckBox" fmlaLink="$T$48" lockText="1" noThreeD="1"/>
</file>

<file path=xl/ctrlProps/ctrlProp54.xml><?xml version="1.0" encoding="utf-8"?>
<formControlPr xmlns="http://schemas.microsoft.com/office/spreadsheetml/2009/9/main" objectType="CheckBox" fmlaLink="$U$48" lockText="1" noThreeD="1"/>
</file>

<file path=xl/ctrlProps/ctrlProp55.xml><?xml version="1.0" encoding="utf-8"?>
<formControlPr xmlns="http://schemas.microsoft.com/office/spreadsheetml/2009/9/main" objectType="CheckBox" fmlaLink="$V$48" lockText="1" noThreeD="1"/>
</file>

<file path=xl/ctrlProps/ctrlProp56.xml><?xml version="1.0" encoding="utf-8"?>
<formControlPr xmlns="http://schemas.microsoft.com/office/spreadsheetml/2009/9/main" objectType="CheckBox" fmlaLink="$W$48" lockText="1" noThreeD="1"/>
</file>

<file path=xl/ctrlProps/ctrlProp57.xml><?xml version="1.0" encoding="utf-8"?>
<formControlPr xmlns="http://schemas.microsoft.com/office/spreadsheetml/2009/9/main" objectType="CheckBox" fmlaLink="$S$50" lockText="1" noThreeD="1"/>
</file>

<file path=xl/ctrlProps/ctrlProp58.xml><?xml version="1.0" encoding="utf-8"?>
<formControlPr xmlns="http://schemas.microsoft.com/office/spreadsheetml/2009/9/main" objectType="CheckBox" fmlaLink="$T$50" lockText="1" noThreeD="1"/>
</file>

<file path=xl/ctrlProps/ctrlProp59.xml><?xml version="1.0" encoding="utf-8"?>
<formControlPr xmlns="http://schemas.microsoft.com/office/spreadsheetml/2009/9/main" objectType="CheckBox" fmlaLink="$U$50" lockText="1" noThreeD="1"/>
</file>

<file path=xl/ctrlProps/ctrlProp6.xml><?xml version="1.0" encoding="utf-8"?>
<formControlPr xmlns="http://schemas.microsoft.com/office/spreadsheetml/2009/9/main" objectType="CheckBox" fmlaLink="$S$8" lockText="1" noThreeD="1"/>
</file>

<file path=xl/ctrlProps/ctrlProp60.xml><?xml version="1.0" encoding="utf-8"?>
<formControlPr xmlns="http://schemas.microsoft.com/office/spreadsheetml/2009/9/main" objectType="CheckBox" fmlaLink="$V$50" lockText="1" noThreeD="1"/>
</file>

<file path=xl/ctrlProps/ctrlProp61.xml><?xml version="1.0" encoding="utf-8"?>
<formControlPr xmlns="http://schemas.microsoft.com/office/spreadsheetml/2009/9/main" objectType="CheckBox" fmlaLink="$W$50" lockText="1" noThreeD="1"/>
</file>

<file path=xl/ctrlProps/ctrlProp62.xml><?xml version="1.0" encoding="utf-8"?>
<formControlPr xmlns="http://schemas.microsoft.com/office/spreadsheetml/2009/9/main" objectType="CheckBox" fmlaLink="$R$46" lockText="1" noThreeD="1"/>
</file>

<file path=xl/ctrlProps/ctrlProp63.xml><?xml version="1.0" encoding="utf-8"?>
<formControlPr xmlns="http://schemas.microsoft.com/office/spreadsheetml/2009/9/main" objectType="CheckBox" fmlaLink="$R$48" lockText="1" noThreeD="1"/>
</file>

<file path=xl/ctrlProps/ctrlProp64.xml><?xml version="1.0" encoding="utf-8"?>
<formControlPr xmlns="http://schemas.microsoft.com/office/spreadsheetml/2009/9/main" objectType="CheckBox" fmlaLink="$R$50" lockText="1" noThreeD="1"/>
</file>

<file path=xl/ctrlProps/ctrlProp65.xml><?xml version="1.0" encoding="utf-8"?>
<formControlPr xmlns="http://schemas.microsoft.com/office/spreadsheetml/2009/9/main" objectType="CheckBox" fmlaLink="$R$42" lockText="1" noThreeD="1"/>
</file>

<file path=xl/ctrlProps/ctrlProp66.xml><?xml version="1.0" encoding="utf-8"?>
<formControlPr xmlns="http://schemas.microsoft.com/office/spreadsheetml/2009/9/main" objectType="CheckBox" fmlaLink="$R$43" lockText="1" noThreeD="1"/>
</file>

<file path=xl/ctrlProps/ctrlProp67.xml><?xml version="1.0" encoding="utf-8"?>
<formControlPr xmlns="http://schemas.microsoft.com/office/spreadsheetml/2009/9/main" objectType="CheckBox" fmlaLink="$X$46" lockText="1" noThreeD="1"/>
</file>

<file path=xl/ctrlProps/ctrlProp68.xml><?xml version="1.0" encoding="utf-8"?>
<formControlPr xmlns="http://schemas.microsoft.com/office/spreadsheetml/2009/9/main" objectType="CheckBox" fmlaLink="$X$48" lockText="1" noThreeD="1"/>
</file>

<file path=xl/ctrlProps/ctrlProp69.xml><?xml version="1.0" encoding="utf-8"?>
<formControlPr xmlns="http://schemas.microsoft.com/office/spreadsheetml/2009/9/main" objectType="CheckBox" fmlaLink="$X$50" lockText="1" noThreeD="1"/>
</file>

<file path=xl/ctrlProps/ctrlProp7.xml><?xml version="1.0" encoding="utf-8"?>
<formControlPr xmlns="http://schemas.microsoft.com/office/spreadsheetml/2009/9/main" objectType="CheckBox" fmlaLink="$T$8" lockText="1" noThreeD="1"/>
</file>

<file path=xl/ctrlProps/ctrlProp70.xml><?xml version="1.0" encoding="utf-8"?>
<formControlPr xmlns="http://schemas.microsoft.com/office/spreadsheetml/2009/9/main" objectType="CheckBox" fmlaLink="$R$2" lockText="1" noThreeD="1"/>
</file>

<file path=xl/ctrlProps/ctrlProp71.xml><?xml version="1.0" encoding="utf-8"?>
<formControlPr xmlns="http://schemas.microsoft.com/office/spreadsheetml/2009/9/main" objectType="CheckBox" fmlaLink="$S$2" lockText="1" noThreeD="1"/>
</file>

<file path=xl/ctrlProps/ctrlProp72.xml><?xml version="1.0" encoding="utf-8"?>
<formControlPr xmlns="http://schemas.microsoft.com/office/spreadsheetml/2009/9/main" objectType="CheckBox" fmlaLink="$T$2" lockText="1" noThreeD="1"/>
</file>

<file path=xl/ctrlProps/ctrlProp73.xml><?xml version="1.0" encoding="utf-8"?>
<formControlPr xmlns="http://schemas.microsoft.com/office/spreadsheetml/2009/9/main" objectType="CheckBox" fmlaLink="$U$2" lockText="1" noThreeD="1"/>
</file>

<file path=xl/ctrlProps/ctrlProp74.xml><?xml version="1.0" encoding="utf-8"?>
<formControlPr xmlns="http://schemas.microsoft.com/office/spreadsheetml/2009/9/main" objectType="CheckBox" fmlaLink="$T$4" lockText="1" noThreeD="1"/>
</file>

<file path=xl/ctrlProps/ctrlProp75.xml><?xml version="1.0" encoding="utf-8"?>
<formControlPr xmlns="http://schemas.microsoft.com/office/spreadsheetml/2009/9/main" objectType="CheckBox" fmlaLink="$U$4" lockText="1" noThreeD="1"/>
</file>

<file path=xl/ctrlProps/ctrlProp76.xml><?xml version="1.0" encoding="utf-8"?>
<formControlPr xmlns="http://schemas.microsoft.com/office/spreadsheetml/2009/9/main" objectType="CheckBox" fmlaLink="$T$5" lockText="1" noThreeD="1"/>
</file>

<file path=xl/ctrlProps/ctrlProp77.xml><?xml version="1.0" encoding="utf-8"?>
<formControlPr xmlns="http://schemas.microsoft.com/office/spreadsheetml/2009/9/main" objectType="CheckBox" fmlaLink="$U$5" lockText="1" noThreeD="1"/>
</file>

<file path=xl/ctrlProps/ctrlProp78.xml><?xml version="1.0" encoding="utf-8"?>
<formControlPr xmlns="http://schemas.microsoft.com/office/spreadsheetml/2009/9/main" objectType="CheckBox" fmlaLink="$T$8" lockText="1" noThreeD="1"/>
</file>

<file path=xl/ctrlProps/ctrlProp79.xml><?xml version="1.0" encoding="utf-8"?>
<formControlPr xmlns="http://schemas.microsoft.com/office/spreadsheetml/2009/9/main" objectType="CheckBox" fmlaLink="$U$8" lockText="1" noThreeD="1"/>
</file>

<file path=xl/ctrlProps/ctrlProp8.xml><?xml version="1.0" encoding="utf-8"?>
<formControlPr xmlns="http://schemas.microsoft.com/office/spreadsheetml/2009/9/main" objectType="CheckBox" fmlaLink="$R$9" lockText="1" noThreeD="1"/>
</file>

<file path=xl/ctrlProps/ctrlProp80.xml><?xml version="1.0" encoding="utf-8"?>
<formControlPr xmlns="http://schemas.microsoft.com/office/spreadsheetml/2009/9/main" objectType="CheckBox" fmlaLink="$V$8" lockText="1" noThreeD="1"/>
</file>

<file path=xl/ctrlProps/ctrlProp81.xml><?xml version="1.0" encoding="utf-8"?>
<formControlPr xmlns="http://schemas.microsoft.com/office/spreadsheetml/2009/9/main" objectType="CheckBox" fmlaLink="$T$9" lockText="1" noThreeD="1"/>
</file>

<file path=xl/ctrlProps/ctrlProp82.xml><?xml version="1.0" encoding="utf-8"?>
<formControlPr xmlns="http://schemas.microsoft.com/office/spreadsheetml/2009/9/main" objectType="CheckBox" fmlaLink="$U$9" lockText="1" noThreeD="1"/>
</file>

<file path=xl/ctrlProps/ctrlProp83.xml><?xml version="1.0" encoding="utf-8"?>
<formControlPr xmlns="http://schemas.microsoft.com/office/spreadsheetml/2009/9/main" objectType="CheckBox" fmlaLink="$T$14" lockText="1" noThreeD="1"/>
</file>

<file path=xl/ctrlProps/ctrlProp84.xml><?xml version="1.0" encoding="utf-8"?>
<formControlPr xmlns="http://schemas.microsoft.com/office/spreadsheetml/2009/9/main" objectType="CheckBox" fmlaLink="$U$14" lockText="1" noThreeD="1"/>
</file>

<file path=xl/ctrlProps/ctrlProp85.xml><?xml version="1.0" encoding="utf-8"?>
<formControlPr xmlns="http://schemas.microsoft.com/office/spreadsheetml/2009/9/main" objectType="CheckBox" fmlaLink="$T$17" lockText="1" noThreeD="1"/>
</file>

<file path=xl/ctrlProps/ctrlProp86.xml><?xml version="1.0" encoding="utf-8"?>
<formControlPr xmlns="http://schemas.microsoft.com/office/spreadsheetml/2009/9/main" objectType="CheckBox" fmlaLink="$U$17" lockText="1" noThreeD="1"/>
</file>

<file path=xl/ctrlProps/ctrlProp87.xml><?xml version="1.0" encoding="utf-8"?>
<formControlPr xmlns="http://schemas.microsoft.com/office/spreadsheetml/2009/9/main" objectType="CheckBox" fmlaLink="$T$19" lockText="1" noThreeD="1"/>
</file>

<file path=xl/ctrlProps/ctrlProp88.xml><?xml version="1.0" encoding="utf-8"?>
<formControlPr xmlns="http://schemas.microsoft.com/office/spreadsheetml/2009/9/main" objectType="CheckBox" fmlaLink="$U$19" lockText="1" noThreeD="1"/>
</file>

<file path=xl/ctrlProps/ctrlProp89.xml><?xml version="1.0" encoding="utf-8"?>
<formControlPr xmlns="http://schemas.microsoft.com/office/spreadsheetml/2009/9/main" objectType="CheckBox" fmlaLink="$T$21" lockText="1" noThreeD="1"/>
</file>

<file path=xl/ctrlProps/ctrlProp9.xml><?xml version="1.0" encoding="utf-8"?>
<formControlPr xmlns="http://schemas.microsoft.com/office/spreadsheetml/2009/9/main" objectType="CheckBox" fmlaLink="$S$9" lockText="1" noThreeD="1"/>
</file>

<file path=xl/ctrlProps/ctrlProp90.xml><?xml version="1.0" encoding="utf-8"?>
<formControlPr xmlns="http://schemas.microsoft.com/office/spreadsheetml/2009/9/main" objectType="CheckBox" fmlaLink="$T$22" lockText="1" noThreeD="1"/>
</file>

<file path=xl/ctrlProps/ctrlProp91.xml><?xml version="1.0" encoding="utf-8"?>
<formControlPr xmlns="http://schemas.microsoft.com/office/spreadsheetml/2009/9/main" objectType="CheckBox" fmlaLink="$T$24" lockText="1" noThreeD="1"/>
</file>

<file path=xl/ctrlProps/ctrlProp92.xml><?xml version="1.0" encoding="utf-8"?>
<formControlPr xmlns="http://schemas.microsoft.com/office/spreadsheetml/2009/9/main" objectType="CheckBox" fmlaLink="$T$25" lockText="1" noThreeD="1"/>
</file>

<file path=xl/ctrlProps/ctrlProp93.xml><?xml version="1.0" encoding="utf-8"?>
<formControlPr xmlns="http://schemas.microsoft.com/office/spreadsheetml/2009/9/main" objectType="CheckBox" fmlaLink="$T$26" lockText="1" noThreeD="1"/>
</file>

<file path=xl/ctrlProps/ctrlProp94.xml><?xml version="1.0" encoding="utf-8"?>
<formControlPr xmlns="http://schemas.microsoft.com/office/spreadsheetml/2009/9/main" objectType="CheckBox" fmlaLink="$T$27" lockText="1" noThreeD="1"/>
</file>

<file path=xl/ctrlProps/ctrlProp95.xml><?xml version="1.0" encoding="utf-8"?>
<formControlPr xmlns="http://schemas.microsoft.com/office/spreadsheetml/2009/9/main" objectType="CheckBox" fmlaLink="$T$29" lockText="1" noThreeD="1"/>
</file>

<file path=xl/ctrlProps/ctrlProp96.xml><?xml version="1.0" encoding="utf-8"?>
<formControlPr xmlns="http://schemas.microsoft.com/office/spreadsheetml/2009/9/main" objectType="CheckBox" fmlaLink="$T$30" lockText="1" noThreeD="1"/>
</file>

<file path=xl/ctrlProps/ctrlProp97.xml><?xml version="1.0" encoding="utf-8"?>
<formControlPr xmlns="http://schemas.microsoft.com/office/spreadsheetml/2009/9/main" objectType="CheckBox" fmlaLink="$U$21" lockText="1" noThreeD="1"/>
</file>

<file path=xl/ctrlProps/ctrlProp98.xml><?xml version="1.0" encoding="utf-8"?>
<formControlPr xmlns="http://schemas.microsoft.com/office/spreadsheetml/2009/9/main" objectType="CheckBox" fmlaLink="$U$22" lockText="1" noThreeD="1"/>
</file>

<file path=xl/ctrlProps/ctrlProp99.xml><?xml version="1.0" encoding="utf-8"?>
<formControlPr xmlns="http://schemas.microsoft.com/office/spreadsheetml/2009/9/main" objectType="CheckBox" fmlaLink="$U$26" lockText="1" noThreeD="1"/>
</file>

<file path=xl/drawings/drawing1.xml><?xml version="1.0" encoding="utf-8"?>
<xdr:wsDr xmlns:xdr="http://schemas.openxmlformats.org/drawingml/2006/spreadsheetDrawing" xmlns:a="http://schemas.openxmlformats.org/drawingml/2006/main">
  <xdr:twoCellAnchor>
    <xdr:from>
      <xdr:col>5</xdr:col>
      <xdr:colOff>252547</xdr:colOff>
      <xdr:row>20</xdr:row>
      <xdr:rowOff>0</xdr:rowOff>
    </xdr:from>
    <xdr:to>
      <xdr:col>11</xdr:col>
      <xdr:colOff>98605</xdr:colOff>
      <xdr:row>23</xdr:row>
      <xdr:rowOff>11223</xdr:rowOff>
    </xdr:to>
    <xdr:sp macro="" textlink="">
      <xdr:nvSpPr>
        <xdr:cNvPr id="93" name="テキスト ボックス 92">
          <a:extLst>
            <a:ext uri="{FF2B5EF4-FFF2-40B4-BE49-F238E27FC236}">
              <a16:creationId xmlns:a16="http://schemas.microsoft.com/office/drawing/2014/main" id="{00000000-0008-0000-0200-000003000000}"/>
            </a:ext>
          </a:extLst>
        </xdr:cNvPr>
        <xdr:cNvSpPr txBox="1"/>
      </xdr:nvSpPr>
      <xdr:spPr>
        <a:xfrm>
          <a:off x="2567122" y="4286250"/>
          <a:ext cx="1560558" cy="639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（吹付け石綿、石綿 含有吹付けロックウール 等）</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 </a:t>
          </a:r>
        </a:p>
      </xdr:txBody>
    </xdr:sp>
    <xdr:clientData/>
  </xdr:twoCellAnchor>
  <xdr:twoCellAnchor>
    <xdr:from>
      <xdr:col>5</xdr:col>
      <xdr:colOff>252547</xdr:colOff>
      <xdr:row>21</xdr:row>
      <xdr:rowOff>66675</xdr:rowOff>
    </xdr:from>
    <xdr:to>
      <xdr:col>11</xdr:col>
      <xdr:colOff>98605</xdr:colOff>
      <xdr:row>22</xdr:row>
      <xdr:rowOff>192506</xdr:rowOff>
    </xdr:to>
    <xdr:sp macro="" textlink="">
      <xdr:nvSpPr>
        <xdr:cNvPr id="94" name="テキスト ボックス 93">
          <a:extLst>
            <a:ext uri="{FF2B5EF4-FFF2-40B4-BE49-F238E27FC236}">
              <a16:creationId xmlns:a16="http://schemas.microsoft.com/office/drawing/2014/main" id="{00000000-0008-0000-0200-000004000000}"/>
            </a:ext>
          </a:extLst>
        </xdr:cNvPr>
        <xdr:cNvSpPr txBox="1"/>
      </xdr:nvSpPr>
      <xdr:spPr>
        <a:xfrm>
          <a:off x="2567122" y="4562475"/>
          <a:ext cx="1560558" cy="335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（石綿含有ビニール床タイル 等） </a:t>
          </a:r>
        </a:p>
      </xdr:txBody>
    </xdr:sp>
    <xdr:clientData/>
  </xdr:twoCellAnchor>
  <xdr:twoCellAnchor>
    <xdr:from>
      <xdr:col>5</xdr:col>
      <xdr:colOff>252547</xdr:colOff>
      <xdr:row>24</xdr:row>
      <xdr:rowOff>163828</xdr:rowOff>
    </xdr:from>
    <xdr:to>
      <xdr:col>11</xdr:col>
      <xdr:colOff>98605</xdr:colOff>
      <xdr:row>27</xdr:row>
      <xdr:rowOff>28574</xdr:rowOff>
    </xdr:to>
    <xdr:sp macro="" textlink="">
      <xdr:nvSpPr>
        <xdr:cNvPr id="95" name="テキスト ボックス 94">
          <a:extLst>
            <a:ext uri="{FF2B5EF4-FFF2-40B4-BE49-F238E27FC236}">
              <a16:creationId xmlns:a16="http://schemas.microsoft.com/office/drawing/2014/main" id="{00000000-0008-0000-0200-000005000000}"/>
            </a:ext>
          </a:extLst>
        </xdr:cNvPr>
        <xdr:cNvSpPr txBox="1"/>
      </xdr:nvSpPr>
      <xdr:spPr>
        <a:xfrm>
          <a:off x="2567122" y="5288278"/>
          <a:ext cx="1560558" cy="493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（鉄骨等に吹付けられた石綿、 石綿を含 有する断熱材・保温材・耐火被覆材 等） </a:t>
          </a:r>
        </a:p>
      </xdr:txBody>
    </xdr:sp>
    <xdr:clientData/>
  </xdr:twoCellAnchor>
  <xdr:twoCellAnchor>
    <xdr:from>
      <xdr:col>5</xdr:col>
      <xdr:colOff>252548</xdr:colOff>
      <xdr:row>27</xdr:row>
      <xdr:rowOff>13096</xdr:rowOff>
    </xdr:from>
    <xdr:to>
      <xdr:col>11</xdr:col>
      <xdr:colOff>147639</xdr:colOff>
      <xdr:row>28</xdr:row>
      <xdr:rowOff>9525</xdr:rowOff>
    </xdr:to>
    <xdr:sp macro="" textlink="">
      <xdr:nvSpPr>
        <xdr:cNvPr id="96" name="テキスト ボックス 95">
          <a:extLst>
            <a:ext uri="{FF2B5EF4-FFF2-40B4-BE49-F238E27FC236}">
              <a16:creationId xmlns:a16="http://schemas.microsoft.com/office/drawing/2014/main" id="{00000000-0008-0000-0200-000006000000}"/>
            </a:ext>
          </a:extLst>
        </xdr:cNvPr>
        <xdr:cNvSpPr txBox="1"/>
      </xdr:nvSpPr>
      <xdr:spPr>
        <a:xfrm>
          <a:off x="2567123" y="5766196"/>
          <a:ext cx="1609591" cy="205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（スレートボード等） </a:t>
          </a:r>
        </a:p>
      </xdr:txBody>
    </xdr:sp>
    <xdr:clientData/>
  </xdr:twoCellAnchor>
  <xdr:twoCellAnchor>
    <xdr:from>
      <xdr:col>11</xdr:col>
      <xdr:colOff>51196</xdr:colOff>
      <xdr:row>20</xdr:row>
      <xdr:rowOff>0</xdr:rowOff>
    </xdr:from>
    <xdr:to>
      <xdr:col>14</xdr:col>
      <xdr:colOff>117403</xdr:colOff>
      <xdr:row>22</xdr:row>
      <xdr:rowOff>2730</xdr:rowOff>
    </xdr:to>
    <xdr:sp macro="" textlink="">
      <xdr:nvSpPr>
        <xdr:cNvPr id="97" name="テキスト ボックス 96">
          <a:extLst>
            <a:ext uri="{FF2B5EF4-FFF2-40B4-BE49-F238E27FC236}">
              <a16:creationId xmlns:a16="http://schemas.microsoft.com/office/drawing/2014/main" id="{00000000-0008-0000-0200-000007000000}"/>
            </a:ext>
          </a:extLst>
        </xdr:cNvPr>
        <xdr:cNvSpPr txBox="1"/>
      </xdr:nvSpPr>
      <xdr:spPr>
        <a:xfrm>
          <a:off x="4080271" y="4286250"/>
          <a:ext cx="2476032" cy="421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11</xdr:col>
      <xdr:colOff>51196</xdr:colOff>
      <xdr:row>21</xdr:row>
      <xdr:rowOff>34529</xdr:rowOff>
    </xdr:from>
    <xdr:to>
      <xdr:col>14</xdr:col>
      <xdr:colOff>117403</xdr:colOff>
      <xdr:row>22</xdr:row>
      <xdr:rowOff>107158</xdr:rowOff>
    </xdr:to>
    <xdr:sp macro="" textlink="">
      <xdr:nvSpPr>
        <xdr:cNvPr id="98" name="テキスト ボックス 97">
          <a:extLst>
            <a:ext uri="{FF2B5EF4-FFF2-40B4-BE49-F238E27FC236}">
              <a16:creationId xmlns:a16="http://schemas.microsoft.com/office/drawing/2014/main" id="{00000000-0008-0000-0200-000008000000}"/>
            </a:ext>
          </a:extLst>
        </xdr:cNvPr>
        <xdr:cNvSpPr txBox="1"/>
      </xdr:nvSpPr>
      <xdr:spPr>
        <a:xfrm>
          <a:off x="4080271" y="4530329"/>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11</xdr:col>
      <xdr:colOff>51196</xdr:colOff>
      <xdr:row>22</xdr:row>
      <xdr:rowOff>1429</xdr:rowOff>
    </xdr:from>
    <xdr:to>
      <xdr:col>14</xdr:col>
      <xdr:colOff>117403</xdr:colOff>
      <xdr:row>23</xdr:row>
      <xdr:rowOff>71438</xdr:rowOff>
    </xdr:to>
    <xdr:sp macro="" textlink="">
      <xdr:nvSpPr>
        <xdr:cNvPr id="99" name="テキスト ボックス 98">
          <a:extLst>
            <a:ext uri="{FF2B5EF4-FFF2-40B4-BE49-F238E27FC236}">
              <a16:creationId xmlns:a16="http://schemas.microsoft.com/office/drawing/2014/main" id="{00000000-0008-0000-0200-000009000000}"/>
            </a:ext>
          </a:extLst>
        </xdr:cNvPr>
        <xdr:cNvSpPr txBox="1"/>
      </xdr:nvSpPr>
      <xdr:spPr>
        <a:xfrm>
          <a:off x="4080271" y="4706779"/>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11</xdr:col>
      <xdr:colOff>51196</xdr:colOff>
      <xdr:row>24</xdr:row>
      <xdr:rowOff>163830</xdr:rowOff>
    </xdr:from>
    <xdr:to>
      <xdr:col>14</xdr:col>
      <xdr:colOff>117403</xdr:colOff>
      <xdr:row>27</xdr:row>
      <xdr:rowOff>67</xdr:rowOff>
    </xdr:to>
    <xdr:sp macro="" textlink="">
      <xdr:nvSpPr>
        <xdr:cNvPr id="100" name="テキスト ボックス 99">
          <a:extLst>
            <a:ext uri="{FF2B5EF4-FFF2-40B4-BE49-F238E27FC236}">
              <a16:creationId xmlns:a16="http://schemas.microsoft.com/office/drawing/2014/main" id="{00000000-0008-0000-0200-00000A000000}"/>
            </a:ext>
          </a:extLst>
        </xdr:cNvPr>
        <xdr:cNvSpPr txBox="1"/>
      </xdr:nvSpPr>
      <xdr:spPr>
        <a:xfrm>
          <a:off x="4080271" y="5288280"/>
          <a:ext cx="2476032" cy="4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11</xdr:col>
      <xdr:colOff>51196</xdr:colOff>
      <xdr:row>26</xdr:row>
      <xdr:rowOff>34530</xdr:rowOff>
    </xdr:from>
    <xdr:to>
      <xdr:col>14</xdr:col>
      <xdr:colOff>117403</xdr:colOff>
      <xdr:row>27</xdr:row>
      <xdr:rowOff>107159</xdr:rowOff>
    </xdr:to>
    <xdr:sp macro="" textlink="">
      <xdr:nvSpPr>
        <xdr:cNvPr id="101" name="テキスト ボックス 100">
          <a:extLst>
            <a:ext uri="{FF2B5EF4-FFF2-40B4-BE49-F238E27FC236}">
              <a16:creationId xmlns:a16="http://schemas.microsoft.com/office/drawing/2014/main" id="{00000000-0008-0000-0200-00000B000000}"/>
            </a:ext>
          </a:extLst>
        </xdr:cNvPr>
        <xdr:cNvSpPr txBox="1"/>
      </xdr:nvSpPr>
      <xdr:spPr>
        <a:xfrm>
          <a:off x="4080271" y="5578080"/>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11</xdr:col>
      <xdr:colOff>51196</xdr:colOff>
      <xdr:row>27</xdr:row>
      <xdr:rowOff>1430</xdr:rowOff>
    </xdr:from>
    <xdr:to>
      <xdr:col>14</xdr:col>
      <xdr:colOff>117403</xdr:colOff>
      <xdr:row>28</xdr:row>
      <xdr:rowOff>71439</xdr:rowOff>
    </xdr:to>
    <xdr:sp macro="" textlink="">
      <xdr:nvSpPr>
        <xdr:cNvPr id="102" name="テキスト ボックス 101">
          <a:extLst>
            <a:ext uri="{FF2B5EF4-FFF2-40B4-BE49-F238E27FC236}">
              <a16:creationId xmlns:a16="http://schemas.microsoft.com/office/drawing/2014/main" id="{00000000-0008-0000-0200-00000C000000}"/>
            </a:ext>
          </a:extLst>
        </xdr:cNvPr>
        <xdr:cNvSpPr txBox="1"/>
      </xdr:nvSpPr>
      <xdr:spPr>
        <a:xfrm>
          <a:off x="4080271" y="5754530"/>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11</xdr:col>
      <xdr:colOff>46973</xdr:colOff>
      <xdr:row>28</xdr:row>
      <xdr:rowOff>6804</xdr:rowOff>
    </xdr:from>
    <xdr:to>
      <xdr:col>12</xdr:col>
      <xdr:colOff>383451</xdr:colOff>
      <xdr:row>29</xdr:row>
      <xdr:rowOff>81984</xdr:rowOff>
    </xdr:to>
    <xdr:sp macro="" textlink="">
      <xdr:nvSpPr>
        <xdr:cNvPr id="103" name="テキスト ボックス 102">
          <a:extLst>
            <a:ext uri="{FF2B5EF4-FFF2-40B4-BE49-F238E27FC236}">
              <a16:creationId xmlns:a16="http://schemas.microsoft.com/office/drawing/2014/main" id="{00000000-0008-0000-0200-00000D000000}"/>
            </a:ext>
          </a:extLst>
        </xdr:cNvPr>
        <xdr:cNvSpPr txBox="1"/>
      </xdr:nvSpPr>
      <xdr:spPr>
        <a:xfrm>
          <a:off x="4076048" y="5969454"/>
          <a:ext cx="1003228" cy="30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フロン類回収済</a:t>
          </a:r>
        </a:p>
      </xdr:txBody>
    </xdr:sp>
    <xdr:clientData/>
  </xdr:twoCellAnchor>
  <xdr:twoCellAnchor>
    <xdr:from>
      <xdr:col>11</xdr:col>
      <xdr:colOff>46763</xdr:colOff>
      <xdr:row>28</xdr:row>
      <xdr:rowOff>214991</xdr:rowOff>
    </xdr:from>
    <xdr:to>
      <xdr:col>12</xdr:col>
      <xdr:colOff>383241</xdr:colOff>
      <xdr:row>30</xdr:row>
      <xdr:rowOff>106474</xdr:rowOff>
    </xdr:to>
    <xdr:sp macro="" textlink="">
      <xdr:nvSpPr>
        <xdr:cNvPr id="104" name="テキスト ボックス 103">
          <a:extLst>
            <a:ext uri="{FF2B5EF4-FFF2-40B4-BE49-F238E27FC236}">
              <a16:creationId xmlns:a16="http://schemas.microsoft.com/office/drawing/2014/main" id="{00000000-0008-0000-0200-00000E000000}"/>
            </a:ext>
          </a:extLst>
        </xdr:cNvPr>
        <xdr:cNvSpPr txBox="1"/>
      </xdr:nvSpPr>
      <xdr:spPr>
        <a:xfrm>
          <a:off x="4075838" y="6177641"/>
          <a:ext cx="100322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フロン類回収予定</a:t>
          </a:r>
        </a:p>
      </xdr:txBody>
    </xdr:sp>
    <xdr:clientData/>
  </xdr:twoCellAnchor>
  <xdr:twoCellAnchor>
    <xdr:from>
      <xdr:col>5</xdr:col>
      <xdr:colOff>252547</xdr:colOff>
      <xdr:row>28</xdr:row>
      <xdr:rowOff>214991</xdr:rowOff>
    </xdr:from>
    <xdr:to>
      <xdr:col>11</xdr:col>
      <xdr:colOff>98605</xdr:colOff>
      <xdr:row>30</xdr:row>
      <xdr:rowOff>106474</xdr:rowOff>
    </xdr:to>
    <xdr:sp macro="" textlink="">
      <xdr:nvSpPr>
        <xdr:cNvPr id="105" name="テキスト ボックス 104">
          <a:extLst>
            <a:ext uri="{FF2B5EF4-FFF2-40B4-BE49-F238E27FC236}">
              <a16:creationId xmlns:a16="http://schemas.microsoft.com/office/drawing/2014/main" id="{00000000-0008-0000-0200-00000F000000}"/>
            </a:ext>
          </a:extLst>
        </xdr:cNvPr>
        <xdr:cNvSpPr txBox="1"/>
      </xdr:nvSpPr>
      <xdr:spPr>
        <a:xfrm>
          <a:off x="2567122" y="6177641"/>
          <a:ext cx="156055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フロン類使用機器あり</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285750</xdr:rowOff>
        </xdr:from>
        <xdr:to>
          <xdr:col>4</xdr:col>
          <xdr:colOff>304800</xdr:colOff>
          <xdr:row>4</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140900</xdr:colOff>
      <xdr:row>41</xdr:row>
      <xdr:rowOff>126521</xdr:rowOff>
    </xdr:from>
    <xdr:to>
      <xdr:col>1</xdr:col>
      <xdr:colOff>140672</xdr:colOff>
      <xdr:row>43</xdr:row>
      <xdr:rowOff>0</xdr:rowOff>
    </xdr:to>
    <xdr:sp macro="" textlink="">
      <xdr:nvSpPr>
        <xdr:cNvPr id="107" name="テキスト ボックス 106">
          <a:extLst>
            <a:ext uri="{FF2B5EF4-FFF2-40B4-BE49-F238E27FC236}">
              <a16:creationId xmlns:a16="http://schemas.microsoft.com/office/drawing/2014/main" id="{00000000-0008-0000-0200-000014000000}"/>
            </a:ext>
          </a:extLst>
        </xdr:cNvPr>
        <xdr:cNvSpPr txBox="1"/>
      </xdr:nvSpPr>
      <xdr:spPr>
        <a:xfrm>
          <a:off x="140900" y="8432321"/>
          <a:ext cx="209322" cy="2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2</xdr:col>
      <xdr:colOff>488830</xdr:colOff>
      <xdr:row>41</xdr:row>
      <xdr:rowOff>126521</xdr:rowOff>
    </xdr:from>
    <xdr:to>
      <xdr:col>3</xdr:col>
      <xdr:colOff>248198</xdr:colOff>
      <xdr:row>43</xdr:row>
      <xdr:rowOff>0</xdr:rowOff>
    </xdr:to>
    <xdr:sp macro="" textlink="">
      <xdr:nvSpPr>
        <xdr:cNvPr id="108" name="テキスト ボックス 107">
          <a:extLst>
            <a:ext uri="{FF2B5EF4-FFF2-40B4-BE49-F238E27FC236}">
              <a16:creationId xmlns:a16="http://schemas.microsoft.com/office/drawing/2014/main" id="{00000000-0008-0000-0200-000015000000}"/>
            </a:ext>
          </a:extLst>
        </xdr:cNvPr>
        <xdr:cNvSpPr txBox="1"/>
      </xdr:nvSpPr>
      <xdr:spPr>
        <a:xfrm>
          <a:off x="1250830" y="8432321"/>
          <a:ext cx="368968" cy="2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11</xdr:col>
      <xdr:colOff>338138</xdr:colOff>
      <xdr:row>49</xdr:row>
      <xdr:rowOff>133353</xdr:rowOff>
    </xdr:from>
    <xdr:to>
      <xdr:col>12</xdr:col>
      <xdr:colOff>90488</xdr:colOff>
      <xdr:row>51</xdr:row>
      <xdr:rowOff>0</xdr:rowOff>
    </xdr:to>
    <xdr:sp macro="" textlink="">
      <xdr:nvSpPr>
        <xdr:cNvPr id="109" name="テキスト ボックス 108">
          <a:extLst>
            <a:ext uri="{FF2B5EF4-FFF2-40B4-BE49-F238E27FC236}">
              <a16:creationId xmlns:a16="http://schemas.microsoft.com/office/drawing/2014/main" id="{00000000-0008-0000-0200-000016000000}"/>
            </a:ext>
          </a:extLst>
        </xdr:cNvPr>
        <xdr:cNvSpPr txBox="1"/>
      </xdr:nvSpPr>
      <xdr:spPr>
        <a:xfrm>
          <a:off x="4367213" y="98107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11</xdr:col>
      <xdr:colOff>338138</xdr:colOff>
      <xdr:row>47</xdr:row>
      <xdr:rowOff>133353</xdr:rowOff>
    </xdr:from>
    <xdr:to>
      <xdr:col>12</xdr:col>
      <xdr:colOff>90488</xdr:colOff>
      <xdr:row>49</xdr:row>
      <xdr:rowOff>0</xdr:rowOff>
    </xdr:to>
    <xdr:sp macro="" textlink="">
      <xdr:nvSpPr>
        <xdr:cNvPr id="110" name="テキスト ボックス 109">
          <a:extLst>
            <a:ext uri="{FF2B5EF4-FFF2-40B4-BE49-F238E27FC236}">
              <a16:creationId xmlns:a16="http://schemas.microsoft.com/office/drawing/2014/main" id="{00000000-0008-0000-0200-000017000000}"/>
            </a:ext>
          </a:extLst>
        </xdr:cNvPr>
        <xdr:cNvSpPr txBox="1"/>
      </xdr:nvSpPr>
      <xdr:spPr>
        <a:xfrm>
          <a:off x="4367213" y="94678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11</xdr:col>
      <xdr:colOff>338138</xdr:colOff>
      <xdr:row>45</xdr:row>
      <xdr:rowOff>133353</xdr:rowOff>
    </xdr:from>
    <xdr:to>
      <xdr:col>12</xdr:col>
      <xdr:colOff>90488</xdr:colOff>
      <xdr:row>47</xdr:row>
      <xdr:rowOff>0</xdr:rowOff>
    </xdr:to>
    <xdr:sp macro="" textlink="">
      <xdr:nvSpPr>
        <xdr:cNvPr id="111" name="テキスト ボックス 110">
          <a:extLst>
            <a:ext uri="{FF2B5EF4-FFF2-40B4-BE49-F238E27FC236}">
              <a16:creationId xmlns:a16="http://schemas.microsoft.com/office/drawing/2014/main" id="{00000000-0008-0000-0200-000018000000}"/>
            </a:ext>
          </a:extLst>
        </xdr:cNvPr>
        <xdr:cNvSpPr txBox="1"/>
      </xdr:nvSpPr>
      <xdr:spPr>
        <a:xfrm>
          <a:off x="4367213" y="91249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2</xdr:row>
          <xdr:rowOff>285750</xdr:rowOff>
        </xdr:from>
        <xdr:to>
          <xdr:col>6</xdr:col>
          <xdr:colOff>333375</xdr:colOff>
          <xdr:row>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171450</xdr:rowOff>
        </xdr:from>
        <xdr:to>
          <xdr:col>4</xdr:col>
          <xdr:colOff>304800</xdr:colOff>
          <xdr:row>5</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171450</xdr:rowOff>
        </xdr:from>
        <xdr:to>
          <xdr:col>9</xdr:col>
          <xdr:colOff>304800</xdr:colOff>
          <xdr:row>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180975</xdr:rowOff>
        </xdr:from>
        <xdr:to>
          <xdr:col>7</xdr:col>
          <xdr:colOff>66675</xdr:colOff>
          <xdr:row>8</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180975</xdr:rowOff>
        </xdr:from>
        <xdr:to>
          <xdr:col>9</xdr:col>
          <xdr:colOff>209550</xdr:colOff>
          <xdr:row>8</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xdr:row>
          <xdr:rowOff>180975</xdr:rowOff>
        </xdr:from>
        <xdr:to>
          <xdr:col>11</xdr:col>
          <xdr:colOff>352425</xdr:colOff>
          <xdr:row>8</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xdr:row>
          <xdr:rowOff>171450</xdr:rowOff>
        </xdr:from>
        <xdr:to>
          <xdr:col>6</xdr:col>
          <xdr:colOff>247650</xdr:colOff>
          <xdr:row>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171450</xdr:rowOff>
        </xdr:from>
        <xdr:to>
          <xdr:col>9</xdr:col>
          <xdr:colOff>9525</xdr:colOff>
          <xdr:row>9</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180975</xdr:rowOff>
        </xdr:from>
        <xdr:to>
          <xdr:col>6</xdr:col>
          <xdr:colOff>95250</xdr:colOff>
          <xdr:row>14</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180975</xdr:rowOff>
        </xdr:from>
        <xdr:to>
          <xdr:col>8</xdr:col>
          <xdr:colOff>28575</xdr:colOff>
          <xdr:row>14</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15</xdr:row>
          <xdr:rowOff>171450</xdr:rowOff>
        </xdr:from>
        <xdr:to>
          <xdr:col>5</xdr:col>
          <xdr:colOff>257175</xdr:colOff>
          <xdr:row>16</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171450</xdr:rowOff>
        </xdr:from>
        <xdr:to>
          <xdr:col>9</xdr:col>
          <xdr:colOff>161925</xdr:colOff>
          <xdr:row>16</xdr:row>
          <xdr:rowOff>200025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17</xdr:row>
          <xdr:rowOff>171450</xdr:rowOff>
        </xdr:from>
        <xdr:to>
          <xdr:col>5</xdr:col>
          <xdr:colOff>285750</xdr:colOff>
          <xdr:row>19</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171450</xdr:rowOff>
        </xdr:from>
        <xdr:to>
          <xdr:col>6</xdr:col>
          <xdr:colOff>323850</xdr:colOff>
          <xdr:row>19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20</xdr:row>
          <xdr:rowOff>0</xdr:rowOff>
        </xdr:from>
        <xdr:to>
          <xdr:col>4</xdr:col>
          <xdr:colOff>304800</xdr:colOff>
          <xdr:row>21</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190500</xdr:rowOff>
        </xdr:from>
        <xdr:to>
          <xdr:col>4</xdr:col>
          <xdr:colOff>304800</xdr:colOff>
          <xdr:row>23</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190500</xdr:rowOff>
        </xdr:from>
        <xdr:to>
          <xdr:col>4</xdr:col>
          <xdr:colOff>304800</xdr:colOff>
          <xdr:row>24</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190500</xdr:rowOff>
        </xdr:from>
        <xdr:to>
          <xdr:col>4</xdr:col>
          <xdr:colOff>304800</xdr:colOff>
          <xdr:row>25</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190500</xdr:rowOff>
        </xdr:from>
        <xdr:to>
          <xdr:col>4</xdr:col>
          <xdr:colOff>304800</xdr:colOff>
          <xdr:row>26</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171450</xdr:rowOff>
        </xdr:from>
        <xdr:to>
          <xdr:col>4</xdr:col>
          <xdr:colOff>304800</xdr:colOff>
          <xdr:row>28</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190500</xdr:rowOff>
        </xdr:from>
        <xdr:to>
          <xdr:col>4</xdr:col>
          <xdr:colOff>304800</xdr:colOff>
          <xdr:row>28</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209550</xdr:rowOff>
        </xdr:from>
        <xdr:to>
          <xdr:col>4</xdr:col>
          <xdr:colOff>304800</xdr:colOff>
          <xdr:row>29</xdr:row>
          <xdr:rowOff>209550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0</xdr:rowOff>
        </xdr:from>
        <xdr:to>
          <xdr:col>6</xdr:col>
          <xdr:colOff>152400</xdr:colOff>
          <xdr:row>21</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47625</xdr:rowOff>
        </xdr:from>
        <xdr:to>
          <xdr:col>6</xdr:col>
          <xdr:colOff>152400</xdr:colOff>
          <xdr:row>22</xdr:row>
          <xdr:rowOff>66675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133350</xdr:rowOff>
        </xdr:from>
        <xdr:to>
          <xdr:col>6</xdr:col>
          <xdr:colOff>152400</xdr:colOff>
          <xdr:row>25</xdr:row>
          <xdr:rowOff>171450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27</xdr:row>
          <xdr:rowOff>19050</xdr:rowOff>
        </xdr:from>
        <xdr:to>
          <xdr:col>6</xdr:col>
          <xdr:colOff>152400</xdr:colOff>
          <xdr:row>28</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209550</xdr:rowOff>
        </xdr:from>
        <xdr:to>
          <xdr:col>6</xdr:col>
          <xdr:colOff>152400</xdr:colOff>
          <xdr:row>29</xdr:row>
          <xdr:rowOff>209550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20</xdr:row>
          <xdr:rowOff>0</xdr:rowOff>
        </xdr:from>
        <xdr:to>
          <xdr:col>11</xdr:col>
          <xdr:colOff>295275</xdr:colOff>
          <xdr:row>21</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21</xdr:row>
          <xdr:rowOff>19050</xdr:rowOff>
        </xdr:from>
        <xdr:to>
          <xdr:col>11</xdr:col>
          <xdr:colOff>295275</xdr:colOff>
          <xdr:row>22</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21</xdr:row>
          <xdr:rowOff>209550</xdr:rowOff>
        </xdr:from>
        <xdr:to>
          <xdr:col>11</xdr:col>
          <xdr:colOff>295275</xdr:colOff>
          <xdr:row>23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24</xdr:row>
          <xdr:rowOff>152400</xdr:rowOff>
        </xdr:from>
        <xdr:to>
          <xdr:col>11</xdr:col>
          <xdr:colOff>295275</xdr:colOff>
          <xdr:row>25</xdr:row>
          <xdr:rowOff>180975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26</xdr:row>
          <xdr:rowOff>19050</xdr:rowOff>
        </xdr:from>
        <xdr:to>
          <xdr:col>11</xdr:col>
          <xdr:colOff>295275</xdr:colOff>
          <xdr:row>27</xdr:row>
          <xdr:rowOff>57150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27</xdr:row>
          <xdr:rowOff>0</xdr:rowOff>
        </xdr:from>
        <xdr:to>
          <xdr:col>11</xdr:col>
          <xdr:colOff>295275</xdr:colOff>
          <xdr:row>28</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9525</xdr:rowOff>
        </xdr:from>
        <xdr:to>
          <xdr:col>11</xdr:col>
          <xdr:colOff>295275</xdr:colOff>
          <xdr:row>29</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219075</xdr:rowOff>
        </xdr:from>
        <xdr:to>
          <xdr:col>11</xdr:col>
          <xdr:colOff>295275</xdr:colOff>
          <xdr:row>29</xdr:row>
          <xdr:rowOff>209550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142875</xdr:rowOff>
        </xdr:from>
        <xdr:to>
          <xdr:col>9</xdr:col>
          <xdr:colOff>142875</xdr:colOff>
          <xdr:row>32</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142875</xdr:rowOff>
        </xdr:from>
        <xdr:to>
          <xdr:col>10</xdr:col>
          <xdr:colOff>123825</xdr:colOff>
          <xdr:row>32</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32</xdr:row>
          <xdr:rowOff>142875</xdr:rowOff>
        </xdr:from>
        <xdr:to>
          <xdr:col>10</xdr:col>
          <xdr:colOff>228600</xdr:colOff>
          <xdr:row>34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142875</xdr:rowOff>
        </xdr:from>
        <xdr:to>
          <xdr:col>11</xdr:col>
          <xdr:colOff>333375</xdr:colOff>
          <xdr:row>34</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34</xdr:row>
          <xdr:rowOff>142875</xdr:rowOff>
        </xdr:from>
        <xdr:to>
          <xdr:col>11</xdr:col>
          <xdr:colOff>285750</xdr:colOff>
          <xdr:row>36</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34</xdr:row>
          <xdr:rowOff>142875</xdr:rowOff>
        </xdr:from>
        <xdr:to>
          <xdr:col>11</xdr:col>
          <xdr:colOff>638175</xdr:colOff>
          <xdr:row>36</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133350</xdr:rowOff>
        </xdr:from>
        <xdr:to>
          <xdr:col>9</xdr:col>
          <xdr:colOff>19050</xdr:colOff>
          <xdr:row>38</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36</xdr:row>
          <xdr:rowOff>133350</xdr:rowOff>
        </xdr:from>
        <xdr:to>
          <xdr:col>9</xdr:col>
          <xdr:colOff>381000</xdr:colOff>
          <xdr:row>38</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142875</xdr:rowOff>
        </xdr:from>
        <xdr:to>
          <xdr:col>11</xdr:col>
          <xdr:colOff>133350</xdr:colOff>
          <xdr:row>40</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142875</xdr:rowOff>
        </xdr:from>
        <xdr:to>
          <xdr:col>11</xdr:col>
          <xdr:colOff>504825</xdr:colOff>
          <xdr:row>40</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133350</xdr:rowOff>
        </xdr:from>
        <xdr:to>
          <xdr:col>12</xdr:col>
          <xdr:colOff>304800</xdr:colOff>
          <xdr:row>46</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44</xdr:row>
          <xdr:rowOff>133350</xdr:rowOff>
        </xdr:from>
        <xdr:to>
          <xdr:col>12</xdr:col>
          <xdr:colOff>666750</xdr:colOff>
          <xdr:row>46</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44</xdr:row>
          <xdr:rowOff>133350</xdr:rowOff>
        </xdr:from>
        <xdr:to>
          <xdr:col>13</xdr:col>
          <xdr:colOff>76200</xdr:colOff>
          <xdr:row>46</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44</xdr:row>
          <xdr:rowOff>133350</xdr:rowOff>
        </xdr:from>
        <xdr:to>
          <xdr:col>13</xdr:col>
          <xdr:colOff>428625</xdr:colOff>
          <xdr:row>46</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45</xdr:row>
          <xdr:rowOff>133350</xdr:rowOff>
        </xdr:from>
        <xdr:to>
          <xdr:col>12</xdr:col>
          <xdr:colOff>304800</xdr:colOff>
          <xdr:row>47</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46</xdr:row>
          <xdr:rowOff>133350</xdr:rowOff>
        </xdr:from>
        <xdr:to>
          <xdr:col>12</xdr:col>
          <xdr:colOff>304800</xdr:colOff>
          <xdr:row>48</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46</xdr:row>
          <xdr:rowOff>133350</xdr:rowOff>
        </xdr:from>
        <xdr:to>
          <xdr:col>12</xdr:col>
          <xdr:colOff>666750</xdr:colOff>
          <xdr:row>48</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46</xdr:row>
          <xdr:rowOff>133350</xdr:rowOff>
        </xdr:from>
        <xdr:to>
          <xdr:col>13</xdr:col>
          <xdr:colOff>76200</xdr:colOff>
          <xdr:row>48</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46</xdr:row>
          <xdr:rowOff>133350</xdr:rowOff>
        </xdr:from>
        <xdr:to>
          <xdr:col>13</xdr:col>
          <xdr:colOff>428625</xdr:colOff>
          <xdr:row>48</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47</xdr:row>
          <xdr:rowOff>133350</xdr:rowOff>
        </xdr:from>
        <xdr:to>
          <xdr:col>12</xdr:col>
          <xdr:colOff>304800</xdr:colOff>
          <xdr:row>49</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48</xdr:row>
          <xdr:rowOff>133350</xdr:rowOff>
        </xdr:from>
        <xdr:to>
          <xdr:col>12</xdr:col>
          <xdr:colOff>304800</xdr:colOff>
          <xdr:row>50</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48</xdr:row>
          <xdr:rowOff>133350</xdr:rowOff>
        </xdr:from>
        <xdr:to>
          <xdr:col>12</xdr:col>
          <xdr:colOff>666750</xdr:colOff>
          <xdr:row>50</xdr:row>
          <xdr:rowOff>28575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48</xdr:row>
          <xdr:rowOff>133350</xdr:rowOff>
        </xdr:from>
        <xdr:to>
          <xdr:col>13</xdr:col>
          <xdr:colOff>76200</xdr:colOff>
          <xdr:row>50</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48</xdr:row>
          <xdr:rowOff>133350</xdr:rowOff>
        </xdr:from>
        <xdr:to>
          <xdr:col>13</xdr:col>
          <xdr:colOff>428625</xdr:colOff>
          <xdr:row>50</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49</xdr:row>
          <xdr:rowOff>133350</xdr:rowOff>
        </xdr:from>
        <xdr:to>
          <xdr:col>12</xdr:col>
          <xdr:colOff>304800</xdr:colOff>
          <xdr:row>51</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44</xdr:row>
          <xdr:rowOff>133350</xdr:rowOff>
        </xdr:from>
        <xdr:to>
          <xdr:col>5</xdr:col>
          <xdr:colOff>295275</xdr:colOff>
          <xdr:row>46</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46</xdr:row>
          <xdr:rowOff>133350</xdr:rowOff>
        </xdr:from>
        <xdr:to>
          <xdr:col>5</xdr:col>
          <xdr:colOff>295275</xdr:colOff>
          <xdr:row>48</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48</xdr:row>
          <xdr:rowOff>133350</xdr:rowOff>
        </xdr:from>
        <xdr:to>
          <xdr:col>5</xdr:col>
          <xdr:colOff>295275</xdr:colOff>
          <xdr:row>50</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142875</xdr:rowOff>
        </xdr:from>
        <xdr:to>
          <xdr:col>9</xdr:col>
          <xdr:colOff>133350</xdr:colOff>
          <xdr:row>42</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142875</xdr:rowOff>
        </xdr:from>
        <xdr:to>
          <xdr:col>10</xdr:col>
          <xdr:colOff>114300</xdr:colOff>
          <xdr:row>42</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45</xdr:row>
          <xdr:rowOff>133350</xdr:rowOff>
        </xdr:from>
        <xdr:to>
          <xdr:col>12</xdr:col>
          <xdr:colOff>666750</xdr:colOff>
          <xdr:row>47</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47</xdr:row>
          <xdr:rowOff>133350</xdr:rowOff>
        </xdr:from>
        <xdr:to>
          <xdr:col>12</xdr:col>
          <xdr:colOff>666750</xdr:colOff>
          <xdr:row>49</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49</xdr:row>
          <xdr:rowOff>133350</xdr:rowOff>
        </xdr:from>
        <xdr:to>
          <xdr:col>12</xdr:col>
          <xdr:colOff>666750</xdr:colOff>
          <xdr:row>51</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19050</xdr:rowOff>
        </xdr:from>
        <xdr:to>
          <xdr:col>11</xdr:col>
          <xdr:colOff>438150</xdr:colOff>
          <xdr:row>1</xdr:row>
          <xdr:rowOff>171450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1</xdr:row>
          <xdr:rowOff>19050</xdr:rowOff>
        </xdr:from>
        <xdr:to>
          <xdr:col>12</xdr:col>
          <xdr:colOff>200025</xdr:colOff>
          <xdr:row>1</xdr:row>
          <xdr:rowOff>171450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xdr:row>
          <xdr:rowOff>19050</xdr:rowOff>
        </xdr:from>
        <xdr:to>
          <xdr:col>12</xdr:col>
          <xdr:colOff>609600</xdr:colOff>
          <xdr:row>1</xdr:row>
          <xdr:rowOff>171450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771525</xdr:colOff>
          <xdr:row>1</xdr:row>
          <xdr:rowOff>19050</xdr:rowOff>
        </xdr:from>
        <xdr:to>
          <xdr:col>13</xdr:col>
          <xdr:colOff>57150</xdr:colOff>
          <xdr:row>1</xdr:row>
          <xdr:rowOff>171450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252547</xdr:colOff>
      <xdr:row>20</xdr:row>
      <xdr:rowOff>0</xdr:rowOff>
    </xdr:from>
    <xdr:to>
      <xdr:col>13</xdr:col>
      <xdr:colOff>98605</xdr:colOff>
      <xdr:row>23</xdr:row>
      <xdr:rowOff>11223</xdr:rowOff>
    </xdr:to>
    <xdr:sp macro="" textlink="">
      <xdr:nvSpPr>
        <xdr:cNvPr id="110" name="テキスト ボックス 109">
          <a:extLst>
            <a:ext uri="{FF2B5EF4-FFF2-40B4-BE49-F238E27FC236}">
              <a16:creationId xmlns:a16="http://schemas.microsoft.com/office/drawing/2014/main" id="{00000000-0008-0000-0600-000002000000}"/>
            </a:ext>
          </a:extLst>
        </xdr:cNvPr>
        <xdr:cNvSpPr txBox="1"/>
      </xdr:nvSpPr>
      <xdr:spPr>
        <a:xfrm>
          <a:off x="3005272" y="4286250"/>
          <a:ext cx="1560558" cy="639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（吹付け石綿、石綿 含有吹付けロックウール 等）</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 </a:t>
          </a:r>
        </a:p>
      </xdr:txBody>
    </xdr:sp>
    <xdr:clientData/>
  </xdr:twoCellAnchor>
  <xdr:twoCellAnchor>
    <xdr:from>
      <xdr:col>7</xdr:col>
      <xdr:colOff>252547</xdr:colOff>
      <xdr:row>21</xdr:row>
      <xdr:rowOff>66675</xdr:rowOff>
    </xdr:from>
    <xdr:to>
      <xdr:col>13</xdr:col>
      <xdr:colOff>98605</xdr:colOff>
      <xdr:row>22</xdr:row>
      <xdr:rowOff>192506</xdr:rowOff>
    </xdr:to>
    <xdr:sp macro="" textlink="">
      <xdr:nvSpPr>
        <xdr:cNvPr id="111" name="テキスト ボックス 110">
          <a:extLst>
            <a:ext uri="{FF2B5EF4-FFF2-40B4-BE49-F238E27FC236}">
              <a16:creationId xmlns:a16="http://schemas.microsoft.com/office/drawing/2014/main" id="{00000000-0008-0000-0600-000003000000}"/>
            </a:ext>
          </a:extLst>
        </xdr:cNvPr>
        <xdr:cNvSpPr txBox="1"/>
      </xdr:nvSpPr>
      <xdr:spPr>
        <a:xfrm>
          <a:off x="3005272" y="4562475"/>
          <a:ext cx="1560558" cy="335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（石綿含有ビニール床タイル 等） </a:t>
          </a:r>
        </a:p>
      </xdr:txBody>
    </xdr:sp>
    <xdr:clientData/>
  </xdr:twoCellAnchor>
  <xdr:twoCellAnchor>
    <xdr:from>
      <xdr:col>7</xdr:col>
      <xdr:colOff>252547</xdr:colOff>
      <xdr:row>24</xdr:row>
      <xdr:rowOff>163828</xdr:rowOff>
    </xdr:from>
    <xdr:to>
      <xdr:col>13</xdr:col>
      <xdr:colOff>98605</xdr:colOff>
      <xdr:row>27</xdr:row>
      <xdr:rowOff>28574</xdr:rowOff>
    </xdr:to>
    <xdr:sp macro="" textlink="">
      <xdr:nvSpPr>
        <xdr:cNvPr id="112" name="テキスト ボックス 111">
          <a:extLst>
            <a:ext uri="{FF2B5EF4-FFF2-40B4-BE49-F238E27FC236}">
              <a16:creationId xmlns:a16="http://schemas.microsoft.com/office/drawing/2014/main" id="{00000000-0008-0000-0600-000004000000}"/>
            </a:ext>
          </a:extLst>
        </xdr:cNvPr>
        <xdr:cNvSpPr txBox="1"/>
      </xdr:nvSpPr>
      <xdr:spPr>
        <a:xfrm>
          <a:off x="3005272" y="5288278"/>
          <a:ext cx="1560558" cy="493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（鉄骨等に吹付けられた石綿、 石綿を含 有する断熱材・保温材・耐火被覆材 等） </a:t>
          </a:r>
        </a:p>
      </xdr:txBody>
    </xdr:sp>
    <xdr:clientData/>
  </xdr:twoCellAnchor>
  <xdr:twoCellAnchor>
    <xdr:from>
      <xdr:col>7</xdr:col>
      <xdr:colOff>252548</xdr:colOff>
      <xdr:row>27</xdr:row>
      <xdr:rowOff>13096</xdr:rowOff>
    </xdr:from>
    <xdr:to>
      <xdr:col>13</xdr:col>
      <xdr:colOff>147639</xdr:colOff>
      <xdr:row>28</xdr:row>
      <xdr:rowOff>9525</xdr:rowOff>
    </xdr:to>
    <xdr:sp macro="" textlink="">
      <xdr:nvSpPr>
        <xdr:cNvPr id="113" name="テキスト ボックス 112">
          <a:extLst>
            <a:ext uri="{FF2B5EF4-FFF2-40B4-BE49-F238E27FC236}">
              <a16:creationId xmlns:a16="http://schemas.microsoft.com/office/drawing/2014/main" id="{00000000-0008-0000-0600-000005000000}"/>
            </a:ext>
          </a:extLst>
        </xdr:cNvPr>
        <xdr:cNvSpPr txBox="1"/>
      </xdr:nvSpPr>
      <xdr:spPr>
        <a:xfrm>
          <a:off x="3005273" y="5766196"/>
          <a:ext cx="1609591" cy="205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（スレートボード等） </a:t>
          </a:r>
        </a:p>
      </xdr:txBody>
    </xdr:sp>
    <xdr:clientData/>
  </xdr:twoCellAnchor>
  <xdr:twoCellAnchor>
    <xdr:from>
      <xdr:col>13</xdr:col>
      <xdr:colOff>51196</xdr:colOff>
      <xdr:row>20</xdr:row>
      <xdr:rowOff>0</xdr:rowOff>
    </xdr:from>
    <xdr:to>
      <xdr:col>16</xdr:col>
      <xdr:colOff>117403</xdr:colOff>
      <xdr:row>22</xdr:row>
      <xdr:rowOff>2730</xdr:rowOff>
    </xdr:to>
    <xdr:sp macro="" textlink="">
      <xdr:nvSpPr>
        <xdr:cNvPr id="114" name="テキスト ボックス 113">
          <a:extLst>
            <a:ext uri="{FF2B5EF4-FFF2-40B4-BE49-F238E27FC236}">
              <a16:creationId xmlns:a16="http://schemas.microsoft.com/office/drawing/2014/main" id="{00000000-0008-0000-0600-000006000000}"/>
            </a:ext>
          </a:extLst>
        </xdr:cNvPr>
        <xdr:cNvSpPr txBox="1"/>
      </xdr:nvSpPr>
      <xdr:spPr>
        <a:xfrm>
          <a:off x="4518421" y="4286250"/>
          <a:ext cx="2476032" cy="421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13</xdr:col>
      <xdr:colOff>51196</xdr:colOff>
      <xdr:row>21</xdr:row>
      <xdr:rowOff>34529</xdr:rowOff>
    </xdr:from>
    <xdr:to>
      <xdr:col>16</xdr:col>
      <xdr:colOff>117403</xdr:colOff>
      <xdr:row>22</xdr:row>
      <xdr:rowOff>107158</xdr:rowOff>
    </xdr:to>
    <xdr:sp macro="" textlink="">
      <xdr:nvSpPr>
        <xdr:cNvPr id="115" name="テキスト ボックス 114">
          <a:extLst>
            <a:ext uri="{FF2B5EF4-FFF2-40B4-BE49-F238E27FC236}">
              <a16:creationId xmlns:a16="http://schemas.microsoft.com/office/drawing/2014/main" id="{00000000-0008-0000-0600-000007000000}"/>
            </a:ext>
          </a:extLst>
        </xdr:cNvPr>
        <xdr:cNvSpPr txBox="1"/>
      </xdr:nvSpPr>
      <xdr:spPr>
        <a:xfrm>
          <a:off x="4518421" y="4530329"/>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13</xdr:col>
      <xdr:colOff>51196</xdr:colOff>
      <xdr:row>22</xdr:row>
      <xdr:rowOff>1429</xdr:rowOff>
    </xdr:from>
    <xdr:to>
      <xdr:col>16</xdr:col>
      <xdr:colOff>117403</xdr:colOff>
      <xdr:row>23</xdr:row>
      <xdr:rowOff>71438</xdr:rowOff>
    </xdr:to>
    <xdr:sp macro="" textlink="">
      <xdr:nvSpPr>
        <xdr:cNvPr id="116" name="テキスト ボックス 115">
          <a:extLst>
            <a:ext uri="{FF2B5EF4-FFF2-40B4-BE49-F238E27FC236}">
              <a16:creationId xmlns:a16="http://schemas.microsoft.com/office/drawing/2014/main" id="{00000000-0008-0000-0600-000008000000}"/>
            </a:ext>
          </a:extLst>
        </xdr:cNvPr>
        <xdr:cNvSpPr txBox="1"/>
      </xdr:nvSpPr>
      <xdr:spPr>
        <a:xfrm>
          <a:off x="4518421" y="4706779"/>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13</xdr:col>
      <xdr:colOff>51196</xdr:colOff>
      <xdr:row>24</xdr:row>
      <xdr:rowOff>163830</xdr:rowOff>
    </xdr:from>
    <xdr:to>
      <xdr:col>16</xdr:col>
      <xdr:colOff>117403</xdr:colOff>
      <xdr:row>27</xdr:row>
      <xdr:rowOff>67</xdr:rowOff>
    </xdr:to>
    <xdr:sp macro="" textlink="">
      <xdr:nvSpPr>
        <xdr:cNvPr id="117" name="テキスト ボックス 116">
          <a:extLst>
            <a:ext uri="{FF2B5EF4-FFF2-40B4-BE49-F238E27FC236}">
              <a16:creationId xmlns:a16="http://schemas.microsoft.com/office/drawing/2014/main" id="{00000000-0008-0000-0600-000009000000}"/>
            </a:ext>
          </a:extLst>
        </xdr:cNvPr>
        <xdr:cNvSpPr txBox="1"/>
      </xdr:nvSpPr>
      <xdr:spPr>
        <a:xfrm>
          <a:off x="4518421" y="5288280"/>
          <a:ext cx="2476032" cy="4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13</xdr:col>
      <xdr:colOff>51196</xdr:colOff>
      <xdr:row>26</xdr:row>
      <xdr:rowOff>34530</xdr:rowOff>
    </xdr:from>
    <xdr:to>
      <xdr:col>16</xdr:col>
      <xdr:colOff>117403</xdr:colOff>
      <xdr:row>27</xdr:row>
      <xdr:rowOff>107159</xdr:rowOff>
    </xdr:to>
    <xdr:sp macro="" textlink="">
      <xdr:nvSpPr>
        <xdr:cNvPr id="118" name="テキスト ボックス 117">
          <a:extLst>
            <a:ext uri="{FF2B5EF4-FFF2-40B4-BE49-F238E27FC236}">
              <a16:creationId xmlns:a16="http://schemas.microsoft.com/office/drawing/2014/main" id="{00000000-0008-0000-0600-00000A000000}"/>
            </a:ext>
          </a:extLst>
        </xdr:cNvPr>
        <xdr:cNvSpPr txBox="1"/>
      </xdr:nvSpPr>
      <xdr:spPr>
        <a:xfrm>
          <a:off x="4518421" y="5578080"/>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13</xdr:col>
      <xdr:colOff>51196</xdr:colOff>
      <xdr:row>27</xdr:row>
      <xdr:rowOff>1430</xdr:rowOff>
    </xdr:from>
    <xdr:to>
      <xdr:col>16</xdr:col>
      <xdr:colOff>117403</xdr:colOff>
      <xdr:row>28</xdr:row>
      <xdr:rowOff>71439</xdr:rowOff>
    </xdr:to>
    <xdr:sp macro="" textlink="">
      <xdr:nvSpPr>
        <xdr:cNvPr id="119" name="テキスト ボックス 118">
          <a:extLst>
            <a:ext uri="{FF2B5EF4-FFF2-40B4-BE49-F238E27FC236}">
              <a16:creationId xmlns:a16="http://schemas.microsoft.com/office/drawing/2014/main" id="{00000000-0008-0000-0600-00000B000000}"/>
            </a:ext>
          </a:extLst>
        </xdr:cNvPr>
        <xdr:cNvSpPr txBox="1"/>
      </xdr:nvSpPr>
      <xdr:spPr>
        <a:xfrm>
          <a:off x="4518421" y="5754530"/>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13</xdr:col>
      <xdr:colOff>46973</xdr:colOff>
      <xdr:row>28</xdr:row>
      <xdr:rowOff>6804</xdr:rowOff>
    </xdr:from>
    <xdr:to>
      <xdr:col>14</xdr:col>
      <xdr:colOff>383451</xdr:colOff>
      <xdr:row>29</xdr:row>
      <xdr:rowOff>81984</xdr:rowOff>
    </xdr:to>
    <xdr:sp macro="" textlink="">
      <xdr:nvSpPr>
        <xdr:cNvPr id="120" name="テキスト ボックス 119">
          <a:extLst>
            <a:ext uri="{FF2B5EF4-FFF2-40B4-BE49-F238E27FC236}">
              <a16:creationId xmlns:a16="http://schemas.microsoft.com/office/drawing/2014/main" id="{00000000-0008-0000-0600-00000C000000}"/>
            </a:ext>
          </a:extLst>
        </xdr:cNvPr>
        <xdr:cNvSpPr txBox="1"/>
      </xdr:nvSpPr>
      <xdr:spPr>
        <a:xfrm>
          <a:off x="4514198" y="5969454"/>
          <a:ext cx="1003228" cy="30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フロン類回収済</a:t>
          </a:r>
        </a:p>
      </xdr:txBody>
    </xdr:sp>
    <xdr:clientData/>
  </xdr:twoCellAnchor>
  <xdr:twoCellAnchor>
    <xdr:from>
      <xdr:col>13</xdr:col>
      <xdr:colOff>46763</xdr:colOff>
      <xdr:row>28</xdr:row>
      <xdr:rowOff>214991</xdr:rowOff>
    </xdr:from>
    <xdr:to>
      <xdr:col>14</xdr:col>
      <xdr:colOff>383241</xdr:colOff>
      <xdr:row>30</xdr:row>
      <xdr:rowOff>106474</xdr:rowOff>
    </xdr:to>
    <xdr:sp macro="" textlink="">
      <xdr:nvSpPr>
        <xdr:cNvPr id="121" name="テキスト ボックス 120">
          <a:extLst>
            <a:ext uri="{FF2B5EF4-FFF2-40B4-BE49-F238E27FC236}">
              <a16:creationId xmlns:a16="http://schemas.microsoft.com/office/drawing/2014/main" id="{00000000-0008-0000-0600-00000D000000}"/>
            </a:ext>
          </a:extLst>
        </xdr:cNvPr>
        <xdr:cNvSpPr txBox="1"/>
      </xdr:nvSpPr>
      <xdr:spPr>
        <a:xfrm>
          <a:off x="4513988" y="6177641"/>
          <a:ext cx="100322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フロン類回収予定</a:t>
          </a:r>
        </a:p>
      </xdr:txBody>
    </xdr:sp>
    <xdr:clientData/>
  </xdr:twoCellAnchor>
  <xdr:twoCellAnchor>
    <xdr:from>
      <xdr:col>7</xdr:col>
      <xdr:colOff>252547</xdr:colOff>
      <xdr:row>28</xdr:row>
      <xdr:rowOff>214991</xdr:rowOff>
    </xdr:from>
    <xdr:to>
      <xdr:col>13</xdr:col>
      <xdr:colOff>98605</xdr:colOff>
      <xdr:row>30</xdr:row>
      <xdr:rowOff>106474</xdr:rowOff>
    </xdr:to>
    <xdr:sp macro="" textlink="">
      <xdr:nvSpPr>
        <xdr:cNvPr id="122" name="テキスト ボックス 121">
          <a:extLst>
            <a:ext uri="{FF2B5EF4-FFF2-40B4-BE49-F238E27FC236}">
              <a16:creationId xmlns:a16="http://schemas.microsoft.com/office/drawing/2014/main" id="{00000000-0008-0000-0600-00000E000000}"/>
            </a:ext>
          </a:extLst>
        </xdr:cNvPr>
        <xdr:cNvSpPr txBox="1"/>
      </xdr:nvSpPr>
      <xdr:spPr>
        <a:xfrm>
          <a:off x="3005272" y="6177641"/>
          <a:ext cx="156055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フロン類使用機器あり</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xdr:row>
          <xdr:rowOff>285750</xdr:rowOff>
        </xdr:from>
        <xdr:to>
          <xdr:col>6</xdr:col>
          <xdr:colOff>304800</xdr:colOff>
          <xdr:row>4</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140900</xdr:colOff>
      <xdr:row>41</xdr:row>
      <xdr:rowOff>126521</xdr:rowOff>
    </xdr:from>
    <xdr:to>
      <xdr:col>3</xdr:col>
      <xdr:colOff>140672</xdr:colOff>
      <xdr:row>43</xdr:row>
      <xdr:rowOff>0</xdr:rowOff>
    </xdr:to>
    <xdr:sp macro="" textlink="">
      <xdr:nvSpPr>
        <xdr:cNvPr id="124" name="テキスト ボックス 123">
          <a:extLst>
            <a:ext uri="{FF2B5EF4-FFF2-40B4-BE49-F238E27FC236}">
              <a16:creationId xmlns:a16="http://schemas.microsoft.com/office/drawing/2014/main" id="{00000000-0008-0000-0600-000010000000}"/>
            </a:ext>
          </a:extLst>
        </xdr:cNvPr>
        <xdr:cNvSpPr txBox="1"/>
      </xdr:nvSpPr>
      <xdr:spPr>
        <a:xfrm>
          <a:off x="579050" y="8432321"/>
          <a:ext cx="209322" cy="2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4</xdr:col>
      <xdr:colOff>488830</xdr:colOff>
      <xdr:row>41</xdr:row>
      <xdr:rowOff>126521</xdr:rowOff>
    </xdr:from>
    <xdr:to>
      <xdr:col>5</xdr:col>
      <xdr:colOff>248198</xdr:colOff>
      <xdr:row>43</xdr:row>
      <xdr:rowOff>0</xdr:rowOff>
    </xdr:to>
    <xdr:sp macro="" textlink="">
      <xdr:nvSpPr>
        <xdr:cNvPr id="125" name="テキスト ボックス 124">
          <a:extLst>
            <a:ext uri="{FF2B5EF4-FFF2-40B4-BE49-F238E27FC236}">
              <a16:creationId xmlns:a16="http://schemas.microsoft.com/office/drawing/2014/main" id="{00000000-0008-0000-0600-000011000000}"/>
            </a:ext>
          </a:extLst>
        </xdr:cNvPr>
        <xdr:cNvSpPr txBox="1"/>
      </xdr:nvSpPr>
      <xdr:spPr>
        <a:xfrm>
          <a:off x="1688980" y="8432321"/>
          <a:ext cx="368968" cy="2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13</xdr:col>
      <xdr:colOff>338138</xdr:colOff>
      <xdr:row>49</xdr:row>
      <xdr:rowOff>133353</xdr:rowOff>
    </xdr:from>
    <xdr:to>
      <xdr:col>14</xdr:col>
      <xdr:colOff>90488</xdr:colOff>
      <xdr:row>51</xdr:row>
      <xdr:rowOff>0</xdr:rowOff>
    </xdr:to>
    <xdr:sp macro="" textlink="">
      <xdr:nvSpPr>
        <xdr:cNvPr id="126" name="テキスト ボックス 125">
          <a:extLst>
            <a:ext uri="{FF2B5EF4-FFF2-40B4-BE49-F238E27FC236}">
              <a16:creationId xmlns:a16="http://schemas.microsoft.com/office/drawing/2014/main" id="{00000000-0008-0000-0600-000012000000}"/>
            </a:ext>
          </a:extLst>
        </xdr:cNvPr>
        <xdr:cNvSpPr txBox="1"/>
      </xdr:nvSpPr>
      <xdr:spPr>
        <a:xfrm>
          <a:off x="4805363" y="98107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13</xdr:col>
      <xdr:colOff>338138</xdr:colOff>
      <xdr:row>47</xdr:row>
      <xdr:rowOff>133353</xdr:rowOff>
    </xdr:from>
    <xdr:to>
      <xdr:col>14</xdr:col>
      <xdr:colOff>90488</xdr:colOff>
      <xdr:row>49</xdr:row>
      <xdr:rowOff>0</xdr:rowOff>
    </xdr:to>
    <xdr:sp macro="" textlink="">
      <xdr:nvSpPr>
        <xdr:cNvPr id="127" name="テキスト ボックス 126">
          <a:extLst>
            <a:ext uri="{FF2B5EF4-FFF2-40B4-BE49-F238E27FC236}">
              <a16:creationId xmlns:a16="http://schemas.microsoft.com/office/drawing/2014/main" id="{00000000-0008-0000-0600-000013000000}"/>
            </a:ext>
          </a:extLst>
        </xdr:cNvPr>
        <xdr:cNvSpPr txBox="1"/>
      </xdr:nvSpPr>
      <xdr:spPr>
        <a:xfrm>
          <a:off x="4805363" y="94678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13</xdr:col>
      <xdr:colOff>338138</xdr:colOff>
      <xdr:row>45</xdr:row>
      <xdr:rowOff>133353</xdr:rowOff>
    </xdr:from>
    <xdr:to>
      <xdr:col>14</xdr:col>
      <xdr:colOff>90488</xdr:colOff>
      <xdr:row>47</xdr:row>
      <xdr:rowOff>0</xdr:rowOff>
    </xdr:to>
    <xdr:sp macro="" textlink="">
      <xdr:nvSpPr>
        <xdr:cNvPr id="128" name="テキスト ボックス 127">
          <a:extLst>
            <a:ext uri="{FF2B5EF4-FFF2-40B4-BE49-F238E27FC236}">
              <a16:creationId xmlns:a16="http://schemas.microsoft.com/office/drawing/2014/main" id="{00000000-0008-0000-0600-000014000000}"/>
            </a:ext>
          </a:extLst>
        </xdr:cNvPr>
        <xdr:cNvSpPr txBox="1"/>
      </xdr:nvSpPr>
      <xdr:spPr>
        <a:xfrm>
          <a:off x="4805363" y="9124953"/>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xdr:row>
          <xdr:rowOff>285750</xdr:rowOff>
        </xdr:from>
        <xdr:to>
          <xdr:col>8</xdr:col>
          <xdr:colOff>333375</xdr:colOff>
          <xdr:row>4</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171450</xdr:rowOff>
        </xdr:from>
        <xdr:to>
          <xdr:col>6</xdr:col>
          <xdr:colOff>304800</xdr:colOff>
          <xdr:row>5</xdr:row>
          <xdr:rowOff>28575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xdr:row>
          <xdr:rowOff>171450</xdr:rowOff>
        </xdr:from>
        <xdr:to>
          <xdr:col>11</xdr:col>
          <xdr:colOff>304800</xdr:colOff>
          <xdr:row>5</xdr:row>
          <xdr:rowOff>28575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180975</xdr:rowOff>
        </xdr:from>
        <xdr:to>
          <xdr:col>9</xdr:col>
          <xdr:colOff>66675</xdr:colOff>
          <xdr:row>8</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180975</xdr:rowOff>
        </xdr:from>
        <xdr:to>
          <xdr:col>11</xdr:col>
          <xdr:colOff>209550</xdr:colOff>
          <xdr:row>8</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4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xdr:row>
          <xdr:rowOff>180975</xdr:rowOff>
        </xdr:from>
        <xdr:to>
          <xdr:col>13</xdr:col>
          <xdr:colOff>352425</xdr:colOff>
          <xdr:row>8</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4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171450</xdr:rowOff>
        </xdr:from>
        <xdr:to>
          <xdr:col>8</xdr:col>
          <xdr:colOff>295275</xdr:colOff>
          <xdr:row>9</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4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xdr:row>
          <xdr:rowOff>171450</xdr:rowOff>
        </xdr:from>
        <xdr:to>
          <xdr:col>11</xdr:col>
          <xdr:colOff>57150</xdr:colOff>
          <xdr:row>9</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4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180975</xdr:rowOff>
        </xdr:from>
        <xdr:to>
          <xdr:col>8</xdr:col>
          <xdr:colOff>95250</xdr:colOff>
          <xdr:row>14</xdr:row>
          <xdr:rowOff>9525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4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12</xdr:row>
          <xdr:rowOff>180975</xdr:rowOff>
        </xdr:from>
        <xdr:to>
          <xdr:col>10</xdr:col>
          <xdr:colOff>28575</xdr:colOff>
          <xdr:row>14</xdr:row>
          <xdr:rowOff>9525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4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15</xdr:row>
          <xdr:rowOff>180975</xdr:rowOff>
        </xdr:from>
        <xdr:to>
          <xdr:col>7</xdr:col>
          <xdr:colOff>257175</xdr:colOff>
          <xdr:row>17</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4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180975</xdr:rowOff>
        </xdr:from>
        <xdr:to>
          <xdr:col>11</xdr:col>
          <xdr:colOff>161925</xdr:colOff>
          <xdr:row>17</xdr:row>
          <xdr:rowOff>9525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4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17</xdr:row>
          <xdr:rowOff>171450</xdr:rowOff>
        </xdr:from>
        <xdr:to>
          <xdr:col>7</xdr:col>
          <xdr:colOff>285750</xdr:colOff>
          <xdr:row>19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4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171450</xdr:rowOff>
        </xdr:from>
        <xdr:to>
          <xdr:col>8</xdr:col>
          <xdr:colOff>323850</xdr:colOff>
          <xdr:row>19</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4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0</xdr:rowOff>
        </xdr:from>
        <xdr:to>
          <xdr:col>6</xdr:col>
          <xdr:colOff>304800</xdr:colOff>
          <xdr:row>21</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4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21</xdr:row>
          <xdr:rowOff>190500</xdr:rowOff>
        </xdr:from>
        <xdr:to>
          <xdr:col>6</xdr:col>
          <xdr:colOff>304800</xdr:colOff>
          <xdr:row>23</xdr:row>
          <xdr:rowOff>19050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4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6</xdr:col>
          <xdr:colOff>304800</xdr:colOff>
          <xdr:row>24</xdr:row>
          <xdr:rowOff>19050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4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190500</xdr:rowOff>
        </xdr:from>
        <xdr:to>
          <xdr:col>6</xdr:col>
          <xdr:colOff>304800</xdr:colOff>
          <xdr:row>25</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4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190500</xdr:rowOff>
        </xdr:from>
        <xdr:to>
          <xdr:col>6</xdr:col>
          <xdr:colOff>304800</xdr:colOff>
          <xdr:row>26</xdr:row>
          <xdr:rowOff>19050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4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26</xdr:row>
          <xdr:rowOff>171450</xdr:rowOff>
        </xdr:from>
        <xdr:to>
          <xdr:col>6</xdr:col>
          <xdr:colOff>304800</xdr:colOff>
          <xdr:row>28</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4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190500</xdr:rowOff>
        </xdr:from>
        <xdr:to>
          <xdr:col>6</xdr:col>
          <xdr:colOff>304800</xdr:colOff>
          <xdr:row>28</xdr:row>
          <xdr:rowOff>219075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4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209550</xdr:rowOff>
        </xdr:from>
        <xdr:to>
          <xdr:col>6</xdr:col>
          <xdr:colOff>304800</xdr:colOff>
          <xdr:row>29</xdr:row>
          <xdr:rowOff>209550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4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20</xdr:row>
          <xdr:rowOff>0</xdr:rowOff>
        </xdr:from>
        <xdr:to>
          <xdr:col>8</xdr:col>
          <xdr:colOff>152400</xdr:colOff>
          <xdr:row>21</xdr:row>
          <xdr:rowOff>28575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4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47625</xdr:rowOff>
        </xdr:from>
        <xdr:to>
          <xdr:col>8</xdr:col>
          <xdr:colOff>152400</xdr:colOff>
          <xdr:row>22</xdr:row>
          <xdr:rowOff>66675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4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133350</xdr:rowOff>
        </xdr:from>
        <xdr:to>
          <xdr:col>8</xdr:col>
          <xdr:colOff>152400</xdr:colOff>
          <xdr:row>25</xdr:row>
          <xdr:rowOff>171450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4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19050</xdr:rowOff>
        </xdr:from>
        <xdr:to>
          <xdr:col>8</xdr:col>
          <xdr:colOff>152400</xdr:colOff>
          <xdr:row>28</xdr:row>
          <xdr:rowOff>47625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4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209550</xdr:rowOff>
        </xdr:from>
        <xdr:to>
          <xdr:col>8</xdr:col>
          <xdr:colOff>152400</xdr:colOff>
          <xdr:row>29</xdr:row>
          <xdr:rowOff>209550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4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20</xdr:row>
          <xdr:rowOff>0</xdr:rowOff>
        </xdr:from>
        <xdr:to>
          <xdr:col>13</xdr:col>
          <xdr:colOff>295275</xdr:colOff>
          <xdr:row>21</xdr:row>
          <xdr:rowOff>28575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4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21</xdr:row>
          <xdr:rowOff>19050</xdr:rowOff>
        </xdr:from>
        <xdr:to>
          <xdr:col>13</xdr:col>
          <xdr:colOff>295275</xdr:colOff>
          <xdr:row>22</xdr:row>
          <xdr:rowOff>57150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4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21</xdr:row>
          <xdr:rowOff>209550</xdr:rowOff>
        </xdr:from>
        <xdr:to>
          <xdr:col>13</xdr:col>
          <xdr:colOff>295275</xdr:colOff>
          <xdr:row>23</xdr:row>
          <xdr:rowOff>28575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4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24</xdr:row>
          <xdr:rowOff>152400</xdr:rowOff>
        </xdr:from>
        <xdr:to>
          <xdr:col>13</xdr:col>
          <xdr:colOff>295275</xdr:colOff>
          <xdr:row>25</xdr:row>
          <xdr:rowOff>180975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4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19050</xdr:rowOff>
        </xdr:from>
        <xdr:to>
          <xdr:col>13</xdr:col>
          <xdr:colOff>295275</xdr:colOff>
          <xdr:row>27</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4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27</xdr:row>
          <xdr:rowOff>0</xdr:rowOff>
        </xdr:from>
        <xdr:to>
          <xdr:col>13</xdr:col>
          <xdr:colOff>295275</xdr:colOff>
          <xdr:row>28</xdr:row>
          <xdr:rowOff>28575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4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28</xdr:row>
          <xdr:rowOff>9525</xdr:rowOff>
        </xdr:from>
        <xdr:to>
          <xdr:col>13</xdr:col>
          <xdr:colOff>295275</xdr:colOff>
          <xdr:row>29</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4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28</xdr:row>
          <xdr:rowOff>219075</xdr:rowOff>
        </xdr:from>
        <xdr:to>
          <xdr:col>13</xdr:col>
          <xdr:colOff>295275</xdr:colOff>
          <xdr:row>29</xdr:row>
          <xdr:rowOff>209550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4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142875</xdr:rowOff>
        </xdr:from>
        <xdr:to>
          <xdr:col>11</xdr:col>
          <xdr:colOff>142875</xdr:colOff>
          <xdr:row>32</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4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142875</xdr:rowOff>
        </xdr:from>
        <xdr:to>
          <xdr:col>12</xdr:col>
          <xdr:colOff>123825</xdr:colOff>
          <xdr:row>32</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4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32</xdr:row>
          <xdr:rowOff>142875</xdr:rowOff>
        </xdr:from>
        <xdr:to>
          <xdr:col>12</xdr:col>
          <xdr:colOff>228600</xdr:colOff>
          <xdr:row>34</xdr:row>
          <xdr:rowOff>38100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4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142875</xdr:rowOff>
        </xdr:from>
        <xdr:to>
          <xdr:col>13</xdr:col>
          <xdr:colOff>333375</xdr:colOff>
          <xdr:row>34</xdr:row>
          <xdr:rowOff>38100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4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142875</xdr:rowOff>
        </xdr:from>
        <xdr:to>
          <xdr:col>13</xdr:col>
          <xdr:colOff>285750</xdr:colOff>
          <xdr:row>36</xdr:row>
          <xdr:rowOff>38100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4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34</xdr:row>
          <xdr:rowOff>142875</xdr:rowOff>
        </xdr:from>
        <xdr:to>
          <xdr:col>13</xdr:col>
          <xdr:colOff>638175</xdr:colOff>
          <xdr:row>36</xdr:row>
          <xdr:rowOff>38100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4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133350</xdr:rowOff>
        </xdr:from>
        <xdr:to>
          <xdr:col>11</xdr:col>
          <xdr:colOff>19050</xdr:colOff>
          <xdr:row>38</xdr:row>
          <xdr:rowOff>28575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4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36</xdr:row>
          <xdr:rowOff>133350</xdr:rowOff>
        </xdr:from>
        <xdr:to>
          <xdr:col>11</xdr:col>
          <xdr:colOff>381000</xdr:colOff>
          <xdr:row>38</xdr:row>
          <xdr:rowOff>28575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4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38</xdr:row>
          <xdr:rowOff>142875</xdr:rowOff>
        </xdr:from>
        <xdr:to>
          <xdr:col>13</xdr:col>
          <xdr:colOff>133350</xdr:colOff>
          <xdr:row>40</xdr:row>
          <xdr:rowOff>38100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4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142875</xdr:rowOff>
        </xdr:from>
        <xdr:to>
          <xdr:col>13</xdr:col>
          <xdr:colOff>504825</xdr:colOff>
          <xdr:row>40</xdr:row>
          <xdr:rowOff>38100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4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133350</xdr:rowOff>
        </xdr:from>
        <xdr:to>
          <xdr:col>14</xdr:col>
          <xdr:colOff>304800</xdr:colOff>
          <xdr:row>46</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4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44</xdr:row>
          <xdr:rowOff>133350</xdr:rowOff>
        </xdr:from>
        <xdr:to>
          <xdr:col>14</xdr:col>
          <xdr:colOff>666750</xdr:colOff>
          <xdr:row>46</xdr:row>
          <xdr:rowOff>28575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4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44</xdr:row>
          <xdr:rowOff>133350</xdr:rowOff>
        </xdr:from>
        <xdr:to>
          <xdr:col>15</xdr:col>
          <xdr:colOff>76200</xdr:colOff>
          <xdr:row>46</xdr:row>
          <xdr:rowOff>28575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4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44</xdr:row>
          <xdr:rowOff>133350</xdr:rowOff>
        </xdr:from>
        <xdr:to>
          <xdr:col>15</xdr:col>
          <xdr:colOff>428625</xdr:colOff>
          <xdr:row>46</xdr:row>
          <xdr:rowOff>28575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4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45</xdr:row>
          <xdr:rowOff>133350</xdr:rowOff>
        </xdr:from>
        <xdr:to>
          <xdr:col>14</xdr:col>
          <xdr:colOff>304800</xdr:colOff>
          <xdr:row>47</xdr:row>
          <xdr:rowOff>28575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4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46</xdr:row>
          <xdr:rowOff>133350</xdr:rowOff>
        </xdr:from>
        <xdr:to>
          <xdr:col>14</xdr:col>
          <xdr:colOff>304800</xdr:colOff>
          <xdr:row>48</xdr:row>
          <xdr:rowOff>28575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4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46</xdr:row>
          <xdr:rowOff>133350</xdr:rowOff>
        </xdr:from>
        <xdr:to>
          <xdr:col>14</xdr:col>
          <xdr:colOff>666750</xdr:colOff>
          <xdr:row>48</xdr:row>
          <xdr:rowOff>28575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4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46</xdr:row>
          <xdr:rowOff>133350</xdr:rowOff>
        </xdr:from>
        <xdr:to>
          <xdr:col>15</xdr:col>
          <xdr:colOff>76200</xdr:colOff>
          <xdr:row>48</xdr:row>
          <xdr:rowOff>28575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4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46</xdr:row>
          <xdr:rowOff>133350</xdr:rowOff>
        </xdr:from>
        <xdr:to>
          <xdr:col>15</xdr:col>
          <xdr:colOff>428625</xdr:colOff>
          <xdr:row>48</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4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47</xdr:row>
          <xdr:rowOff>133350</xdr:rowOff>
        </xdr:from>
        <xdr:to>
          <xdr:col>14</xdr:col>
          <xdr:colOff>304800</xdr:colOff>
          <xdr:row>49</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4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48</xdr:row>
          <xdr:rowOff>133350</xdr:rowOff>
        </xdr:from>
        <xdr:to>
          <xdr:col>14</xdr:col>
          <xdr:colOff>304800</xdr:colOff>
          <xdr:row>50</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4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48</xdr:row>
          <xdr:rowOff>133350</xdr:rowOff>
        </xdr:from>
        <xdr:to>
          <xdr:col>14</xdr:col>
          <xdr:colOff>666750</xdr:colOff>
          <xdr:row>50</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4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48</xdr:row>
          <xdr:rowOff>133350</xdr:rowOff>
        </xdr:from>
        <xdr:to>
          <xdr:col>15</xdr:col>
          <xdr:colOff>76200</xdr:colOff>
          <xdr:row>50</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4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48</xdr:row>
          <xdr:rowOff>133350</xdr:rowOff>
        </xdr:from>
        <xdr:to>
          <xdr:col>15</xdr:col>
          <xdr:colOff>428625</xdr:colOff>
          <xdr:row>50</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4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49</xdr:row>
          <xdr:rowOff>133350</xdr:rowOff>
        </xdr:from>
        <xdr:to>
          <xdr:col>14</xdr:col>
          <xdr:colOff>304800</xdr:colOff>
          <xdr:row>51</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4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44</xdr:row>
          <xdr:rowOff>133350</xdr:rowOff>
        </xdr:from>
        <xdr:to>
          <xdr:col>7</xdr:col>
          <xdr:colOff>295275</xdr:colOff>
          <xdr:row>46</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4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46</xdr:row>
          <xdr:rowOff>133350</xdr:rowOff>
        </xdr:from>
        <xdr:to>
          <xdr:col>7</xdr:col>
          <xdr:colOff>295275</xdr:colOff>
          <xdr:row>48</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4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48</xdr:row>
          <xdr:rowOff>133350</xdr:rowOff>
        </xdr:from>
        <xdr:to>
          <xdr:col>7</xdr:col>
          <xdr:colOff>295275</xdr:colOff>
          <xdr:row>50</xdr:row>
          <xdr:rowOff>28575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4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142875</xdr:rowOff>
        </xdr:from>
        <xdr:to>
          <xdr:col>11</xdr:col>
          <xdr:colOff>133350</xdr:colOff>
          <xdr:row>42</xdr:row>
          <xdr:rowOff>38100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4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142875</xdr:rowOff>
        </xdr:from>
        <xdr:to>
          <xdr:col>12</xdr:col>
          <xdr:colOff>114300</xdr:colOff>
          <xdr:row>42</xdr:row>
          <xdr:rowOff>38100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4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45</xdr:row>
          <xdr:rowOff>133350</xdr:rowOff>
        </xdr:from>
        <xdr:to>
          <xdr:col>14</xdr:col>
          <xdr:colOff>666750</xdr:colOff>
          <xdr:row>47</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4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47</xdr:row>
          <xdr:rowOff>133350</xdr:rowOff>
        </xdr:from>
        <xdr:to>
          <xdr:col>14</xdr:col>
          <xdr:colOff>666750</xdr:colOff>
          <xdr:row>49</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4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49</xdr:row>
          <xdr:rowOff>133350</xdr:rowOff>
        </xdr:from>
        <xdr:to>
          <xdr:col>14</xdr:col>
          <xdr:colOff>666750</xdr:colOff>
          <xdr:row>51</xdr:row>
          <xdr:rowOff>28575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4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xdr:row>
          <xdr:rowOff>19050</xdr:rowOff>
        </xdr:from>
        <xdr:to>
          <xdr:col>13</xdr:col>
          <xdr:colOff>438150</xdr:colOff>
          <xdr:row>1</xdr:row>
          <xdr:rowOff>171450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4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590550</xdr:colOff>
          <xdr:row>1</xdr:row>
          <xdr:rowOff>19050</xdr:rowOff>
        </xdr:from>
        <xdr:to>
          <xdr:col>14</xdr:col>
          <xdr:colOff>200025</xdr:colOff>
          <xdr:row>1</xdr:row>
          <xdr:rowOff>171450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4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1</xdr:row>
          <xdr:rowOff>19050</xdr:rowOff>
        </xdr:from>
        <xdr:to>
          <xdr:col>14</xdr:col>
          <xdr:colOff>609600</xdr:colOff>
          <xdr:row>1</xdr:row>
          <xdr:rowOff>171450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4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771525</xdr:colOff>
          <xdr:row>1</xdr:row>
          <xdr:rowOff>19050</xdr:rowOff>
        </xdr:from>
        <xdr:to>
          <xdr:col>15</xdr:col>
          <xdr:colOff>57150</xdr:colOff>
          <xdr:row>1</xdr:row>
          <xdr:rowOff>171450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4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314325</xdr:rowOff>
        </xdr:from>
        <xdr:to>
          <xdr:col>1</xdr:col>
          <xdr:colOff>38100</xdr:colOff>
          <xdr:row>4</xdr:row>
          <xdr:rowOff>47625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4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161925</xdr:rowOff>
        </xdr:from>
        <xdr:to>
          <xdr:col>1</xdr:col>
          <xdr:colOff>38100</xdr:colOff>
          <xdr:row>6</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4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171450</xdr:rowOff>
        </xdr:from>
        <xdr:to>
          <xdr:col>1</xdr:col>
          <xdr:colOff>38100</xdr:colOff>
          <xdr:row>8</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4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180975</xdr:rowOff>
        </xdr:from>
        <xdr:to>
          <xdr:col>1</xdr:col>
          <xdr:colOff>38100</xdr:colOff>
          <xdr:row>14</xdr:row>
          <xdr:rowOff>9525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400-00007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171450</xdr:rowOff>
        </xdr:from>
        <xdr:to>
          <xdr:col>1</xdr:col>
          <xdr:colOff>38100</xdr:colOff>
          <xdr:row>17</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400-00007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180975</xdr:rowOff>
        </xdr:from>
        <xdr:to>
          <xdr:col>1</xdr:col>
          <xdr:colOff>38100</xdr:colOff>
          <xdr:row>21</xdr:row>
          <xdr:rowOff>9525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4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161925</xdr:rowOff>
        </xdr:from>
        <xdr:to>
          <xdr:col>1</xdr:col>
          <xdr:colOff>38100</xdr:colOff>
          <xdr:row>25</xdr:row>
          <xdr:rowOff>200025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400-00007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142875</xdr:rowOff>
        </xdr:from>
        <xdr:to>
          <xdr:col>1</xdr:col>
          <xdr:colOff>38100</xdr:colOff>
          <xdr:row>32</xdr:row>
          <xdr:rowOff>38100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4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142875</xdr:rowOff>
        </xdr:from>
        <xdr:to>
          <xdr:col>1</xdr:col>
          <xdr:colOff>38100</xdr:colOff>
          <xdr:row>34</xdr:row>
          <xdr:rowOff>38100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400-00007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34</xdr:row>
          <xdr:rowOff>133350</xdr:rowOff>
        </xdr:from>
        <xdr:to>
          <xdr:col>1</xdr:col>
          <xdr:colOff>38100</xdr:colOff>
          <xdr:row>36</xdr:row>
          <xdr:rowOff>28575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4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142875</xdr:rowOff>
        </xdr:from>
        <xdr:to>
          <xdr:col>1</xdr:col>
          <xdr:colOff>38100</xdr:colOff>
          <xdr:row>38</xdr:row>
          <xdr:rowOff>38100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4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38</xdr:row>
          <xdr:rowOff>152400</xdr:rowOff>
        </xdr:from>
        <xdr:to>
          <xdr:col>1</xdr:col>
          <xdr:colOff>38100</xdr:colOff>
          <xdr:row>40</xdr:row>
          <xdr:rowOff>47625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4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152400</xdr:rowOff>
        </xdr:from>
        <xdr:to>
          <xdr:col>1</xdr:col>
          <xdr:colOff>38100</xdr:colOff>
          <xdr:row>42</xdr:row>
          <xdr:rowOff>47625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4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152400</xdr:rowOff>
        </xdr:from>
        <xdr:to>
          <xdr:col>1</xdr:col>
          <xdr:colOff>38100</xdr:colOff>
          <xdr:row>46</xdr:row>
          <xdr:rowOff>47625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4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46</xdr:row>
          <xdr:rowOff>152400</xdr:rowOff>
        </xdr:from>
        <xdr:to>
          <xdr:col>1</xdr:col>
          <xdr:colOff>38100</xdr:colOff>
          <xdr:row>48</xdr:row>
          <xdr:rowOff>47625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4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142875</xdr:rowOff>
        </xdr:from>
        <xdr:to>
          <xdr:col>1</xdr:col>
          <xdr:colOff>38100</xdr:colOff>
          <xdr:row>50</xdr:row>
          <xdr:rowOff>38100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4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51</xdr:row>
          <xdr:rowOff>142875</xdr:rowOff>
        </xdr:from>
        <xdr:to>
          <xdr:col>1</xdr:col>
          <xdr:colOff>38100</xdr:colOff>
          <xdr:row>53</xdr:row>
          <xdr:rowOff>47625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4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9" Type="http://schemas.openxmlformats.org/officeDocument/2006/relationships/ctrlProp" Target="../ctrlProps/ctrlProp109.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47" Type="http://schemas.openxmlformats.org/officeDocument/2006/relationships/ctrlProp" Target="../ctrlProps/ctrlProp117.xml"/><Relationship Id="rId50" Type="http://schemas.openxmlformats.org/officeDocument/2006/relationships/ctrlProp" Target="../ctrlProps/ctrlProp120.xml"/><Relationship Id="rId55" Type="http://schemas.openxmlformats.org/officeDocument/2006/relationships/ctrlProp" Target="../ctrlProps/ctrlProp125.xml"/><Relationship Id="rId63" Type="http://schemas.openxmlformats.org/officeDocument/2006/relationships/ctrlProp" Target="../ctrlProps/ctrlProp133.xml"/><Relationship Id="rId68" Type="http://schemas.openxmlformats.org/officeDocument/2006/relationships/ctrlProp" Target="../ctrlProps/ctrlProp138.xml"/><Relationship Id="rId76" Type="http://schemas.openxmlformats.org/officeDocument/2006/relationships/ctrlProp" Target="../ctrlProps/ctrlProp146.xml"/><Relationship Id="rId84" Type="http://schemas.openxmlformats.org/officeDocument/2006/relationships/ctrlProp" Target="../ctrlProps/ctrlProp154.xml"/><Relationship Id="rId89" Type="http://schemas.openxmlformats.org/officeDocument/2006/relationships/ctrlProp" Target="../ctrlProps/ctrlProp159.xml"/><Relationship Id="rId7" Type="http://schemas.openxmlformats.org/officeDocument/2006/relationships/ctrlProp" Target="../ctrlProps/ctrlProp77.xml"/><Relationship Id="rId71" Type="http://schemas.openxmlformats.org/officeDocument/2006/relationships/ctrlProp" Target="../ctrlProps/ctrlProp141.xml"/><Relationship Id="rId92" Type="http://schemas.openxmlformats.org/officeDocument/2006/relationships/ctrlProp" Target="../ctrlProps/ctrlProp162.xml"/><Relationship Id="rId2" Type="http://schemas.openxmlformats.org/officeDocument/2006/relationships/drawing" Target="../drawings/drawing2.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8" Type="http://schemas.openxmlformats.org/officeDocument/2006/relationships/ctrlProp" Target="../ctrlProps/ctrlProp128.xml"/><Relationship Id="rId66" Type="http://schemas.openxmlformats.org/officeDocument/2006/relationships/ctrlProp" Target="../ctrlProps/ctrlProp136.xml"/><Relationship Id="rId74" Type="http://schemas.openxmlformats.org/officeDocument/2006/relationships/ctrlProp" Target="../ctrlProps/ctrlProp144.xml"/><Relationship Id="rId79" Type="http://schemas.openxmlformats.org/officeDocument/2006/relationships/ctrlProp" Target="../ctrlProps/ctrlProp149.xml"/><Relationship Id="rId87" Type="http://schemas.openxmlformats.org/officeDocument/2006/relationships/ctrlProp" Target="../ctrlProps/ctrlProp157.xml"/><Relationship Id="rId5" Type="http://schemas.openxmlformats.org/officeDocument/2006/relationships/ctrlProp" Target="../ctrlProps/ctrlProp75.xml"/><Relationship Id="rId61" Type="http://schemas.openxmlformats.org/officeDocument/2006/relationships/ctrlProp" Target="../ctrlProps/ctrlProp131.xml"/><Relationship Id="rId82" Type="http://schemas.openxmlformats.org/officeDocument/2006/relationships/ctrlProp" Target="../ctrlProps/ctrlProp152.xml"/><Relationship Id="rId90" Type="http://schemas.openxmlformats.org/officeDocument/2006/relationships/ctrlProp" Target="../ctrlProps/ctrlProp160.xml"/><Relationship Id="rId19" Type="http://schemas.openxmlformats.org/officeDocument/2006/relationships/ctrlProp" Target="../ctrlProps/ctrlProp8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56" Type="http://schemas.openxmlformats.org/officeDocument/2006/relationships/ctrlProp" Target="../ctrlProps/ctrlProp126.xml"/><Relationship Id="rId64" Type="http://schemas.openxmlformats.org/officeDocument/2006/relationships/ctrlProp" Target="../ctrlProps/ctrlProp134.xml"/><Relationship Id="rId69" Type="http://schemas.openxmlformats.org/officeDocument/2006/relationships/ctrlProp" Target="../ctrlProps/ctrlProp139.xml"/><Relationship Id="rId77" Type="http://schemas.openxmlformats.org/officeDocument/2006/relationships/ctrlProp" Target="../ctrlProps/ctrlProp147.xml"/><Relationship Id="rId8" Type="http://schemas.openxmlformats.org/officeDocument/2006/relationships/ctrlProp" Target="../ctrlProps/ctrlProp78.xml"/><Relationship Id="rId51" Type="http://schemas.openxmlformats.org/officeDocument/2006/relationships/ctrlProp" Target="../ctrlProps/ctrlProp121.xml"/><Relationship Id="rId72" Type="http://schemas.openxmlformats.org/officeDocument/2006/relationships/ctrlProp" Target="../ctrlProps/ctrlProp142.xml"/><Relationship Id="rId80" Type="http://schemas.openxmlformats.org/officeDocument/2006/relationships/ctrlProp" Target="../ctrlProps/ctrlProp150.xml"/><Relationship Id="rId85" Type="http://schemas.openxmlformats.org/officeDocument/2006/relationships/ctrlProp" Target="../ctrlProps/ctrlProp155.xml"/><Relationship Id="rId93" Type="http://schemas.openxmlformats.org/officeDocument/2006/relationships/ctrlProp" Target="../ctrlProps/ctrlProp163.xml"/><Relationship Id="rId3" Type="http://schemas.openxmlformats.org/officeDocument/2006/relationships/vmlDrawing" Target="../drawings/vmlDrawing2.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59" Type="http://schemas.openxmlformats.org/officeDocument/2006/relationships/ctrlProp" Target="../ctrlProps/ctrlProp129.xml"/><Relationship Id="rId67" Type="http://schemas.openxmlformats.org/officeDocument/2006/relationships/ctrlProp" Target="../ctrlProps/ctrlProp137.xml"/><Relationship Id="rId20" Type="http://schemas.openxmlformats.org/officeDocument/2006/relationships/ctrlProp" Target="../ctrlProps/ctrlProp90.xml"/><Relationship Id="rId41" Type="http://schemas.openxmlformats.org/officeDocument/2006/relationships/ctrlProp" Target="../ctrlProps/ctrlProp111.xml"/><Relationship Id="rId54" Type="http://schemas.openxmlformats.org/officeDocument/2006/relationships/ctrlProp" Target="../ctrlProps/ctrlProp124.xml"/><Relationship Id="rId62" Type="http://schemas.openxmlformats.org/officeDocument/2006/relationships/ctrlProp" Target="../ctrlProps/ctrlProp132.xml"/><Relationship Id="rId70" Type="http://schemas.openxmlformats.org/officeDocument/2006/relationships/ctrlProp" Target="../ctrlProps/ctrlProp140.xml"/><Relationship Id="rId75" Type="http://schemas.openxmlformats.org/officeDocument/2006/relationships/ctrlProp" Target="../ctrlProps/ctrlProp145.xml"/><Relationship Id="rId83" Type="http://schemas.openxmlformats.org/officeDocument/2006/relationships/ctrlProp" Target="../ctrlProps/ctrlProp153.xml"/><Relationship Id="rId88" Type="http://schemas.openxmlformats.org/officeDocument/2006/relationships/ctrlProp" Target="../ctrlProps/ctrlProp158.xml"/><Relationship Id="rId91" Type="http://schemas.openxmlformats.org/officeDocument/2006/relationships/ctrlProp" Target="../ctrlProps/ctrlProp161.xml"/><Relationship Id="rId1" Type="http://schemas.openxmlformats.org/officeDocument/2006/relationships/printerSettings" Target="../printerSettings/printerSettings2.bin"/><Relationship Id="rId6" Type="http://schemas.openxmlformats.org/officeDocument/2006/relationships/ctrlProp" Target="../ctrlProps/ctrlProp76.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57" Type="http://schemas.openxmlformats.org/officeDocument/2006/relationships/ctrlProp" Target="../ctrlProps/ctrlProp127.xml"/><Relationship Id="rId10" Type="http://schemas.openxmlformats.org/officeDocument/2006/relationships/ctrlProp" Target="../ctrlProps/ctrlProp80.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60" Type="http://schemas.openxmlformats.org/officeDocument/2006/relationships/ctrlProp" Target="../ctrlProps/ctrlProp130.xml"/><Relationship Id="rId65" Type="http://schemas.openxmlformats.org/officeDocument/2006/relationships/ctrlProp" Target="../ctrlProps/ctrlProp135.xml"/><Relationship Id="rId73" Type="http://schemas.openxmlformats.org/officeDocument/2006/relationships/ctrlProp" Target="../ctrlProps/ctrlProp143.xml"/><Relationship Id="rId78" Type="http://schemas.openxmlformats.org/officeDocument/2006/relationships/ctrlProp" Target="../ctrlProps/ctrlProp148.xml"/><Relationship Id="rId81" Type="http://schemas.openxmlformats.org/officeDocument/2006/relationships/ctrlProp" Target="../ctrlProps/ctrlProp151.xml"/><Relationship Id="rId86" Type="http://schemas.openxmlformats.org/officeDocument/2006/relationships/ctrlProp" Target="../ctrlProps/ctrlProp156.xml"/><Relationship Id="rId94" Type="http://schemas.openxmlformats.org/officeDocument/2006/relationships/comments" Target="../comments2.xml"/><Relationship Id="rId4" Type="http://schemas.openxmlformats.org/officeDocument/2006/relationships/ctrlProp" Target="../ctrlProps/ctrlProp74.xml"/><Relationship Id="rId9"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6"/>
  <sheetViews>
    <sheetView tabSelected="1" zoomScaleNormal="100" workbookViewId="0">
      <selection activeCell="C17" sqref="C17:D20"/>
    </sheetView>
  </sheetViews>
  <sheetFormatPr defaultColWidth="8.125" defaultRowHeight="18.75"/>
  <cols>
    <col min="1" max="1" width="2.75" customWidth="1"/>
    <col min="2" max="2" width="7.25" customWidth="1"/>
    <col min="3" max="3" width="8" customWidth="1"/>
    <col min="4" max="4" width="5.5" bestFit="1" customWidth="1"/>
    <col min="5" max="5" width="6.875" customWidth="1"/>
    <col min="6" max="6" width="4.25" customWidth="1"/>
    <col min="7" max="7" width="5.125" customWidth="1"/>
    <col min="8" max="9" width="2.375" customWidth="1"/>
    <col min="10" max="10" width="5.125" customWidth="1"/>
    <col min="11" max="11" width="3.25" customWidth="1"/>
    <col min="12" max="12" width="8.75" customWidth="1"/>
    <col min="13" max="13" width="12.75" customWidth="1"/>
    <col min="14" max="14" width="10.125" customWidth="1"/>
    <col min="16" max="16" width="38.75" customWidth="1"/>
    <col min="17" max="26" width="0" hidden="1" customWidth="1"/>
  </cols>
  <sheetData>
    <row r="1" spans="1:21" s="2" customFormat="1" ht="20.25" thickBot="1">
      <c r="A1" s="1" t="s">
        <v>0</v>
      </c>
      <c r="N1" s="3" t="s">
        <v>63</v>
      </c>
      <c r="O1" s="4"/>
      <c r="P1" s="5" t="s">
        <v>1</v>
      </c>
    </row>
    <row r="2" spans="1:21" s="2" customFormat="1" ht="15" customHeight="1" thickBot="1">
      <c r="A2" s="1"/>
      <c r="D2" s="4"/>
      <c r="F2" s="208" t="s">
        <v>2</v>
      </c>
      <c r="G2" s="209"/>
      <c r="H2" s="209"/>
      <c r="I2" s="209"/>
      <c r="J2" s="209"/>
      <c r="K2" s="209"/>
      <c r="L2" s="209"/>
      <c r="M2" s="209"/>
      <c r="N2" s="210"/>
      <c r="O2" s="6" t="str">
        <f t="shared" ref="O2:O13" si="0">IF(P2="","","→→→")</f>
        <v>→→→</v>
      </c>
      <c r="P2" s="7" t="str">
        <f>IF(AND(R2=FALSE,T2=FALSE,S2=FALSE,U2=FALSE),"いずれかをチェックしてください。","")</f>
        <v>いずれかをチェックしてください。</v>
      </c>
      <c r="R2" s="2" t="b">
        <v>0</v>
      </c>
      <c r="S2" s="2" t="b">
        <v>0</v>
      </c>
      <c r="T2" s="2" t="b">
        <v>0</v>
      </c>
      <c r="U2" s="2" t="b">
        <v>0</v>
      </c>
    </row>
    <row r="3" spans="1:21" s="2" customFormat="1" ht="24.75" thickBot="1">
      <c r="A3" s="211" t="s">
        <v>3</v>
      </c>
      <c r="B3" s="211"/>
      <c r="C3" s="211"/>
      <c r="D3" s="211"/>
      <c r="E3" s="211"/>
      <c r="F3" s="211"/>
      <c r="G3" s="211"/>
      <c r="H3" s="211"/>
      <c r="I3" s="211"/>
      <c r="J3" s="211"/>
      <c r="K3" s="211"/>
      <c r="L3" s="211"/>
      <c r="M3" s="211"/>
      <c r="N3" s="211"/>
      <c r="O3" s="6" t="str">
        <f t="shared" si="0"/>
        <v/>
      </c>
      <c r="P3" s="8"/>
      <c r="Q3" s="9"/>
    </row>
    <row r="4" spans="1:21" s="12" customFormat="1" ht="15" customHeight="1">
      <c r="A4" s="212" t="s">
        <v>4</v>
      </c>
      <c r="B4" s="213"/>
      <c r="C4" s="213"/>
      <c r="D4" s="214"/>
      <c r="E4" s="216" t="s">
        <v>5</v>
      </c>
      <c r="F4" s="217"/>
      <c r="G4" s="217"/>
      <c r="H4" s="217"/>
      <c r="I4" s="217"/>
      <c r="J4" s="217"/>
      <c r="K4" s="217"/>
      <c r="L4" s="217"/>
      <c r="M4" s="217"/>
      <c r="N4" s="218"/>
      <c r="O4" s="6" t="str">
        <f t="shared" si="0"/>
        <v>→→→</v>
      </c>
      <c r="P4" s="10" t="str">
        <f>IF(AND(R4=FALSE,R5=FALSE,S4=FALSE,S5=FALSE),"いずれかをチェックしてください。","")</f>
        <v>いずれかをチェックしてください。</v>
      </c>
      <c r="Q4" s="11"/>
      <c r="R4" s="12" t="b">
        <v>0</v>
      </c>
      <c r="S4" s="12" t="b">
        <v>0</v>
      </c>
    </row>
    <row r="5" spans="1:21" s="12" customFormat="1" ht="15" customHeight="1" thickBot="1">
      <c r="A5" s="196"/>
      <c r="B5" s="215"/>
      <c r="C5" s="215"/>
      <c r="D5" s="197"/>
      <c r="E5" s="219" t="s">
        <v>6</v>
      </c>
      <c r="F5" s="220"/>
      <c r="G5" s="220"/>
      <c r="H5" s="220"/>
      <c r="I5" s="220"/>
      <c r="J5" s="220"/>
      <c r="K5" s="220"/>
      <c r="L5" s="220"/>
      <c r="M5" s="13"/>
      <c r="N5" s="14"/>
      <c r="O5" s="6" t="str">
        <f t="shared" si="0"/>
        <v/>
      </c>
      <c r="P5" s="10"/>
      <c r="Q5" s="15"/>
      <c r="R5" s="12" t="b">
        <v>0</v>
      </c>
      <c r="S5" s="12" t="b">
        <v>0</v>
      </c>
    </row>
    <row r="6" spans="1:21" s="24" customFormat="1" ht="16.5" customHeight="1" thickBot="1">
      <c r="A6" s="221" t="s">
        <v>7</v>
      </c>
      <c r="B6" s="205"/>
      <c r="C6" s="225" t="s">
        <v>8</v>
      </c>
      <c r="D6" s="226"/>
      <c r="E6" s="16" t="s">
        <v>9</v>
      </c>
      <c r="F6" s="17"/>
      <c r="G6" s="18" t="s">
        <v>10</v>
      </c>
      <c r="H6" s="18"/>
      <c r="I6" s="18"/>
      <c r="J6" s="17"/>
      <c r="K6" s="19" t="s">
        <v>11</v>
      </c>
      <c r="L6" s="20"/>
      <c r="M6" s="20"/>
      <c r="N6" s="21"/>
      <c r="O6" s="6" t="str">
        <f t="shared" si="0"/>
        <v/>
      </c>
      <c r="P6" s="22" t="str">
        <f>IF(AND(OR(S2=TRUE,T2=TRUE,U2=TRUE),F6=""),"築年数を記入してください。","")</f>
        <v/>
      </c>
      <c r="Q6" s="23"/>
    </row>
    <row r="7" spans="1:21" s="24" customFormat="1" ht="16.5" customHeight="1" thickTop="1">
      <c r="A7" s="222"/>
      <c r="B7" s="207"/>
      <c r="C7" s="179"/>
      <c r="D7" s="180"/>
      <c r="E7" s="25" t="s">
        <v>64</v>
      </c>
      <c r="F7" s="188"/>
      <c r="G7" s="188"/>
      <c r="H7" s="188"/>
      <c r="I7" s="188"/>
      <c r="J7" s="188"/>
      <c r="K7" s="188"/>
      <c r="L7" s="188"/>
      <c r="M7" s="26" t="s">
        <v>65</v>
      </c>
      <c r="N7" s="27"/>
      <c r="O7" s="6" t="str">
        <f t="shared" si="0"/>
        <v/>
      </c>
      <c r="P7" s="22" t="str">
        <f>IF(AND(OR(S2=TRUE,T2=TRUE,U2=TRUE),J6=""),"棟数を記入してください。","")</f>
        <v/>
      </c>
      <c r="Q7" s="23"/>
    </row>
    <row r="8" spans="1:21" s="24" customFormat="1" ht="16.5" customHeight="1">
      <c r="A8" s="222"/>
      <c r="B8" s="207"/>
      <c r="C8" s="176" t="s">
        <v>14</v>
      </c>
      <c r="D8" s="163"/>
      <c r="E8" s="161" t="s">
        <v>15</v>
      </c>
      <c r="F8" s="162"/>
      <c r="G8" s="162"/>
      <c r="H8" s="162"/>
      <c r="I8" s="162"/>
      <c r="J8" s="162"/>
      <c r="K8" s="162"/>
      <c r="L8" s="162"/>
      <c r="M8" s="162"/>
      <c r="N8" s="229"/>
      <c r="O8" s="6" t="str">
        <f t="shared" si="0"/>
        <v>→→→</v>
      </c>
      <c r="P8" s="10" t="str">
        <f>IF(AND(R8=FALSE,R9=FALSE,S8=FALSE,S9=FALSE,T8=FALSE,T9=FALSE),"いずれかをチェックしてください。","")</f>
        <v>いずれかをチェックしてください。</v>
      </c>
      <c r="Q8" s="11"/>
      <c r="R8" s="24" t="b">
        <v>0</v>
      </c>
      <c r="S8" s="24" t="b">
        <v>0</v>
      </c>
      <c r="T8" s="24" t="b">
        <v>0</v>
      </c>
    </row>
    <row r="9" spans="1:21" s="24" customFormat="1" ht="16.5" customHeight="1">
      <c r="A9" s="222"/>
      <c r="B9" s="207"/>
      <c r="C9" s="177"/>
      <c r="D9" s="178"/>
      <c r="E9" s="189" t="s">
        <v>66</v>
      </c>
      <c r="F9" s="190"/>
      <c r="G9" s="190"/>
      <c r="H9" s="190"/>
      <c r="I9" s="190"/>
      <c r="J9" s="190"/>
      <c r="K9" s="175"/>
      <c r="L9" s="175"/>
      <c r="M9" s="175"/>
      <c r="N9" s="28" t="s">
        <v>13</v>
      </c>
      <c r="O9" s="6" t="str">
        <f t="shared" si="0"/>
        <v/>
      </c>
      <c r="P9" s="10" t="str">
        <f>IF(AND(S9=TRUE,K9=""),"（　）内を記入してください。","")&amp;IF(AND(S9=FALSE,NOT(K9="")),"その他にチェックが無い場合、（　）内は記載しないでください。","")</f>
        <v/>
      </c>
      <c r="Q9" s="15"/>
      <c r="R9" s="24" t="b">
        <v>0</v>
      </c>
      <c r="S9" s="24" t="b">
        <v>0</v>
      </c>
    </row>
    <row r="10" spans="1:21" s="24" customFormat="1" ht="16.5" customHeight="1" thickBot="1">
      <c r="A10" s="222"/>
      <c r="B10" s="207"/>
      <c r="C10" s="177"/>
      <c r="D10" s="178"/>
      <c r="E10" s="191" t="s">
        <v>16</v>
      </c>
      <c r="F10" s="184"/>
      <c r="G10" s="184"/>
      <c r="H10" s="184"/>
      <c r="I10" s="184"/>
      <c r="J10" s="29"/>
      <c r="K10" s="30" t="s">
        <v>17</v>
      </c>
      <c r="L10" s="184"/>
      <c r="M10" s="184"/>
      <c r="N10" s="192"/>
      <c r="O10" s="6" t="str">
        <f t="shared" si="0"/>
        <v/>
      </c>
      <c r="P10" s="22" t="str">
        <f>IF(AND(OR(S2=TRUE,T2=TRUE,U2=TRUE),J10=""),"距離を記入してください。","")</f>
        <v/>
      </c>
      <c r="Q10" s="23" t="str">
        <f>IF(AND(OR(S2=TRUE,T2=TRUE,U2=TRUE),J10=""),"距離を記入してください。","")</f>
        <v/>
      </c>
    </row>
    <row r="11" spans="1:21" s="24" customFormat="1" ht="16.5" customHeight="1" thickTop="1" thickBot="1">
      <c r="A11" s="223"/>
      <c r="B11" s="224"/>
      <c r="C11" s="227"/>
      <c r="D11" s="228"/>
      <c r="E11" s="31" t="s">
        <v>12</v>
      </c>
      <c r="F11" s="193"/>
      <c r="G11" s="193"/>
      <c r="H11" s="193"/>
      <c r="I11" s="193"/>
      <c r="J11" s="193"/>
      <c r="K11" s="193"/>
      <c r="L11" s="193"/>
      <c r="M11" s="32" t="s">
        <v>13</v>
      </c>
      <c r="N11" s="33"/>
      <c r="O11" s="6" t="str">
        <f t="shared" si="0"/>
        <v/>
      </c>
      <c r="P11" s="10"/>
      <c r="Q11" s="15"/>
    </row>
    <row r="12" spans="1:21" s="24" customFormat="1" ht="16.5" customHeight="1">
      <c r="A12" s="194" t="s">
        <v>18</v>
      </c>
      <c r="B12" s="195"/>
      <c r="C12" s="198"/>
      <c r="D12" s="199"/>
      <c r="E12" s="202" t="s">
        <v>7</v>
      </c>
      <c r="F12" s="202"/>
      <c r="G12" s="202"/>
      <c r="H12" s="202"/>
      <c r="I12" s="202"/>
      <c r="J12" s="202"/>
      <c r="K12" s="202"/>
      <c r="L12" s="204" t="s">
        <v>19</v>
      </c>
      <c r="M12" s="204"/>
      <c r="N12" s="205"/>
      <c r="O12" s="6" t="str">
        <f t="shared" si="0"/>
        <v/>
      </c>
      <c r="P12" s="22"/>
      <c r="Q12" s="23"/>
    </row>
    <row r="13" spans="1:21" s="24" customFormat="1" ht="16.5" customHeight="1">
      <c r="A13" s="194"/>
      <c r="B13" s="195"/>
      <c r="C13" s="200"/>
      <c r="D13" s="201"/>
      <c r="E13" s="203"/>
      <c r="F13" s="203"/>
      <c r="G13" s="203"/>
      <c r="H13" s="203"/>
      <c r="I13" s="203"/>
      <c r="J13" s="203"/>
      <c r="K13" s="203"/>
      <c r="L13" s="206"/>
      <c r="M13" s="206"/>
      <c r="N13" s="207"/>
      <c r="O13" s="6" t="str">
        <f t="shared" si="0"/>
        <v/>
      </c>
      <c r="P13" s="22"/>
      <c r="Q13" s="23"/>
    </row>
    <row r="14" spans="1:21" s="24" customFormat="1" ht="16.5" customHeight="1">
      <c r="A14" s="194"/>
      <c r="B14" s="195"/>
      <c r="C14" s="176" t="s">
        <v>20</v>
      </c>
      <c r="D14" s="163"/>
      <c r="E14" s="172" t="s">
        <v>21</v>
      </c>
      <c r="F14" s="110"/>
      <c r="G14" s="110"/>
      <c r="H14" s="110"/>
      <c r="I14" s="110"/>
      <c r="J14" s="110"/>
      <c r="K14" s="111"/>
      <c r="L14" s="173"/>
      <c r="M14" s="173"/>
      <c r="N14" s="174"/>
      <c r="O14" s="6" t="str">
        <f>IF(P14="","","→→→")</f>
        <v>→→→</v>
      </c>
      <c r="P14" s="10" t="str">
        <f>IF(AND(R14=FALSE,S14=FALSE),"十分・不十分のいずれかをチェックしてください。","")&amp;IF(AND(R14=TRUE,S14=TRUE),"十分・不十分の両方がチェックされています。","")</f>
        <v>十分・不十分のいずれかをチェックしてください。</v>
      </c>
      <c r="Q14" s="11"/>
      <c r="R14" s="24" t="b">
        <v>0</v>
      </c>
      <c r="S14" s="24" t="b">
        <v>0</v>
      </c>
    </row>
    <row r="15" spans="1:21" s="24" customFormat="1" ht="16.5" customHeight="1">
      <c r="A15" s="194"/>
      <c r="B15" s="195"/>
      <c r="C15" s="177"/>
      <c r="D15" s="178"/>
      <c r="E15" s="34" t="s">
        <v>12</v>
      </c>
      <c r="F15" s="175"/>
      <c r="G15" s="175"/>
      <c r="H15" s="175"/>
      <c r="I15" s="175"/>
      <c r="J15" s="35" t="s">
        <v>13</v>
      </c>
      <c r="K15" s="36"/>
      <c r="L15" s="173"/>
      <c r="M15" s="173"/>
      <c r="N15" s="174"/>
      <c r="O15" s="6" t="str">
        <f t="shared" ref="O15:O51" si="1">IF(P15="","","→→→")</f>
        <v/>
      </c>
      <c r="P15" s="22"/>
      <c r="Q15" s="23"/>
    </row>
    <row r="16" spans="1:21" s="24" customFormat="1" ht="16.5" customHeight="1">
      <c r="A16" s="194"/>
      <c r="B16" s="195"/>
      <c r="C16" s="179"/>
      <c r="D16" s="180"/>
      <c r="E16" s="25"/>
      <c r="F16" s="37"/>
      <c r="G16" s="37"/>
      <c r="H16" s="37"/>
      <c r="I16" s="37"/>
      <c r="J16" s="26"/>
      <c r="K16" s="38"/>
      <c r="L16" s="173"/>
      <c r="M16" s="173"/>
      <c r="N16" s="174"/>
      <c r="O16" s="6"/>
      <c r="P16" s="22"/>
      <c r="Q16" s="23"/>
    </row>
    <row r="17" spans="1:20" s="24" customFormat="1" ht="16.5" customHeight="1">
      <c r="A17" s="194"/>
      <c r="B17" s="195"/>
      <c r="C17" s="176" t="s">
        <v>22</v>
      </c>
      <c r="D17" s="163"/>
      <c r="E17" s="39" t="s">
        <v>23</v>
      </c>
      <c r="F17" s="40" t="s">
        <v>24</v>
      </c>
      <c r="G17" s="41"/>
      <c r="H17" s="42" t="s">
        <v>25</v>
      </c>
      <c r="I17" s="42"/>
      <c r="J17" s="42" t="s">
        <v>26</v>
      </c>
      <c r="K17" s="43"/>
      <c r="L17" s="181"/>
      <c r="M17" s="181"/>
      <c r="N17" s="182"/>
      <c r="O17" s="6" t="str">
        <f t="shared" si="1"/>
        <v>→→→</v>
      </c>
      <c r="P17" s="10" t="str">
        <f>IF(AND(R17=FALSE,S17=FALSE),"有無をチェックしてください。","")&amp;IF(AND(R17=TRUE,S17=TRUE),"有無の両方がチェックされています。","")&amp;IF(AND(R17=TRUE,S17=FALSE,G17=""),"（　　）内を記入してください。","")&amp;IF(AND(R17=FALSE,NOT(G17="")),"有にチェックが無い場合、（　）内は記載しないでください。","")</f>
        <v>有無をチェックしてください。</v>
      </c>
      <c r="Q17" s="11" t="str">
        <f>IF(AND(R17=TRUE,S17=FALSE,G17=""),"（　　）内を記入してください。","")&amp;IF(AND(R17=FALSE,NOT(G17="")),"有にチェックが無い場合、（　）内は記載しないでください。","")</f>
        <v/>
      </c>
      <c r="R17" s="24" t="b">
        <v>0</v>
      </c>
      <c r="S17" s="24" t="b">
        <v>0</v>
      </c>
    </row>
    <row r="18" spans="1:20" s="24" customFormat="1" ht="16.5" customHeight="1" thickBot="1">
      <c r="A18" s="194"/>
      <c r="B18" s="195"/>
      <c r="C18" s="177"/>
      <c r="D18" s="178"/>
      <c r="E18" s="183" t="s">
        <v>67</v>
      </c>
      <c r="F18" s="184"/>
      <c r="G18" s="184"/>
      <c r="H18" s="185"/>
      <c r="I18" s="185"/>
      <c r="J18" s="30" t="s">
        <v>17</v>
      </c>
      <c r="K18" s="44"/>
      <c r="L18" s="181"/>
      <c r="M18" s="181"/>
      <c r="N18" s="182"/>
      <c r="O18" s="6" t="str">
        <f t="shared" si="1"/>
        <v>→→→</v>
      </c>
      <c r="P18" s="10" t="str">
        <f>IF(H18="","幅員を記入してください。","")</f>
        <v>幅員を記入してください。</v>
      </c>
      <c r="Q18" s="15"/>
    </row>
    <row r="19" spans="1:20" s="24" customFormat="1" ht="16.5" customHeight="1" thickTop="1">
      <c r="A19" s="194"/>
      <c r="B19" s="195"/>
      <c r="C19" s="177"/>
      <c r="D19" s="178"/>
      <c r="E19" s="186" t="s">
        <v>27</v>
      </c>
      <c r="F19" s="126"/>
      <c r="G19" s="126"/>
      <c r="H19" s="126"/>
      <c r="I19" s="126"/>
      <c r="J19" s="126"/>
      <c r="K19" s="187"/>
      <c r="L19" s="181"/>
      <c r="M19" s="181"/>
      <c r="N19" s="182"/>
      <c r="O19" s="6" t="str">
        <f t="shared" si="1"/>
        <v>→→→</v>
      </c>
      <c r="P19" s="22" t="str">
        <f>IF(AND(R19=FALSE,S19=FALSE),"有無のいずれかをチェックしてください。","")&amp;IF(AND(R19=TRUE,S19=TRUE),"有無の両方がチェックされています。","")</f>
        <v>有無のいずれかをチェックしてください。</v>
      </c>
      <c r="Q19" s="11"/>
      <c r="R19" s="24" t="b">
        <v>0</v>
      </c>
      <c r="S19" s="24" t="b">
        <v>0</v>
      </c>
    </row>
    <row r="20" spans="1:20" s="24" customFormat="1" ht="16.5" customHeight="1">
      <c r="A20" s="194"/>
      <c r="B20" s="195"/>
      <c r="C20" s="179"/>
      <c r="D20" s="180"/>
      <c r="E20" s="25" t="s">
        <v>68</v>
      </c>
      <c r="F20" s="188"/>
      <c r="G20" s="188"/>
      <c r="H20" s="188"/>
      <c r="I20" s="188"/>
      <c r="J20" s="188"/>
      <c r="K20" s="38" t="s">
        <v>13</v>
      </c>
      <c r="L20" s="181"/>
      <c r="M20" s="181"/>
      <c r="N20" s="182"/>
      <c r="O20" s="6" t="str">
        <f t="shared" si="1"/>
        <v/>
      </c>
      <c r="P20" s="10"/>
      <c r="Q20" s="11"/>
    </row>
    <row r="21" spans="1:20" s="24" customFormat="1" ht="16.5" customHeight="1">
      <c r="A21" s="194"/>
      <c r="B21" s="195"/>
      <c r="C21" s="155" t="s">
        <v>28</v>
      </c>
      <c r="D21" s="158" t="s">
        <v>29</v>
      </c>
      <c r="E21" s="161" t="s">
        <v>30</v>
      </c>
      <c r="F21" s="162"/>
      <c r="G21" s="162"/>
      <c r="H21" s="162"/>
      <c r="I21" s="162"/>
      <c r="J21" s="162"/>
      <c r="K21" s="163"/>
      <c r="L21" s="45"/>
      <c r="M21" s="41"/>
      <c r="N21" s="46"/>
      <c r="O21" s="6" t="str">
        <f t="shared" si="1"/>
        <v/>
      </c>
      <c r="P21" s="10" t="str">
        <f>IF(AND(OR(T2=TRUE,U2=TRUE),R21=FALSE,R22=FALSE),"有無のいずれかをチェックしてください。","")&amp;IF(AND(OR(T2=TRUE,U2=TRUE),R21=TRUE,R22=TRUE),"有無の両方がチェックされています。","")&amp;IF(AND(T2=FALSE,U2=FALSE,OR(R21=TRUE,R22=TRUE,S21=TRUE,S22=TRUE,T21=TRUE,T22=TRUE,T23=TRUE)),"修繕・模様替工事のみチェックしてください。","")</f>
        <v/>
      </c>
      <c r="Q21" s="11"/>
      <c r="R21" s="24" t="b">
        <v>0</v>
      </c>
      <c r="S21" s="24" t="b">
        <v>0</v>
      </c>
      <c r="T21" s="24" t="b">
        <v>0</v>
      </c>
    </row>
    <row r="22" spans="1:20" s="24" customFormat="1" ht="16.5" customHeight="1">
      <c r="A22" s="194"/>
      <c r="B22" s="195"/>
      <c r="C22" s="156"/>
      <c r="D22" s="159"/>
      <c r="E22" s="47"/>
      <c r="F22" s="48"/>
      <c r="G22" s="48"/>
      <c r="H22" s="48"/>
      <c r="I22" s="48"/>
      <c r="J22" s="48"/>
      <c r="K22" s="49"/>
      <c r="L22" s="50"/>
      <c r="M22" s="51"/>
      <c r="N22" s="52"/>
      <c r="O22" s="6" t="str">
        <f t="shared" si="1"/>
        <v/>
      </c>
      <c r="P22" s="10" t="str">
        <f>IF(AND(OR(T2=TRUE,U2=TRUE),R21=TRUE,S21=FALSE,S22=FALSE),"石綿の種類をチェックしてください。","")&amp;IF(AND(OR(T2=TRUE,U2=TRUE),R21=FALSE,OR(S21=TRUE,S22=TRUE)),"無の場合、石綿の種類はチェックしないでください。","")</f>
        <v/>
      </c>
      <c r="Q22" s="11"/>
      <c r="R22" s="24" t="b">
        <v>0</v>
      </c>
      <c r="S22" s="24" t="b">
        <v>0</v>
      </c>
      <c r="T22" s="24" t="b">
        <v>0</v>
      </c>
    </row>
    <row r="23" spans="1:20" s="24" customFormat="1" ht="16.5" customHeight="1">
      <c r="A23" s="194"/>
      <c r="B23" s="195"/>
      <c r="C23" s="156"/>
      <c r="D23" s="160"/>
      <c r="E23" s="53" t="s">
        <v>69</v>
      </c>
      <c r="F23" s="26"/>
      <c r="G23" s="26"/>
      <c r="H23" s="26"/>
      <c r="I23" s="26"/>
      <c r="J23" s="26"/>
      <c r="K23" s="38"/>
      <c r="L23" s="54"/>
      <c r="M23" s="55"/>
      <c r="N23" s="56"/>
      <c r="O23" s="6" t="str">
        <f t="shared" si="1"/>
        <v/>
      </c>
      <c r="P23" s="10" t="str">
        <f>IF(AND(OR(T2=TRUE,U2=TRUE),R21=TRUE,T21=FALSE,T22=FALSE,T23=FALSE),"石綿の種類に対応した措置の内容にチェックしてください。","")&amp;IF(AND(OR(T2=TRUE,U2=TRUE),R21=FALSE,OR(T21=TRUE,T22=TRUE,T23=TRUE)),"無の場合、措置の内容はチェックしないでください。","")&amp;IF(AND(OR(T2=TRUE,U2=TRUE),R21=TRUE,OR(AND(S21=TRUE,T21=FALSE,T22=FALSE,T23=TRUE),AND(S21=FALSE,OR(T21=TRUE,T22=TRUE)),AND(S22=TRUE,OR(T21=TRUE,T22=TRUE),T23=FALSE),AND(S22=FALSE,T23=TRUE))),"石綿の種類と措置の内容が一致していません。","")</f>
        <v/>
      </c>
      <c r="Q23" s="11"/>
      <c r="T23" s="24" t="b">
        <v>0</v>
      </c>
    </row>
    <row r="24" spans="1:20" s="24" customFormat="1" ht="16.5" customHeight="1">
      <c r="A24" s="194"/>
      <c r="B24" s="195"/>
      <c r="C24" s="156"/>
      <c r="D24" s="164" t="s">
        <v>32</v>
      </c>
      <c r="E24" s="57" t="s">
        <v>33</v>
      </c>
      <c r="F24" s="166"/>
      <c r="G24" s="166"/>
      <c r="H24" s="166"/>
      <c r="I24" s="166"/>
      <c r="J24" s="166"/>
      <c r="K24" s="43" t="s">
        <v>35</v>
      </c>
      <c r="L24" s="50"/>
      <c r="M24" s="51"/>
      <c r="N24" s="52"/>
      <c r="O24" s="6" t="str">
        <f t="shared" si="1"/>
        <v/>
      </c>
      <c r="P24" s="10" t="str">
        <f>IF(AND(OR(T2=TRUE,U2=TRUE),R24=FALSE,R25=FALSE),"有無のいずれかをチェックしてください。","")&amp;IF(AND(OR(T2=TRUE,U2=TRUE),R24=TRUE,R25=TRUE),"有無の両方がチェックされています。","")&amp;IF(AND(OR(T2=TRUE,U2=TRUE),R24=TRUE,R25=FALSE,F24=""),"（　）内を記入してください。","")&amp;IF(AND(OR(T2=TRUE,U2=TRUE),R24=FALSE,NOT(F24="")),"有にチェックが無い場合、（　）内は記載しないでください。","")&amp;IF(AND(T2=FALSE,U2=FALSE,OR(R24=TRUE,R25=TRUE,NOT(F24=""))),"修繕・模様替工事のみ記入してください。","")</f>
        <v/>
      </c>
      <c r="Q24" s="11" t="str">
        <f>IF(AND(OR(T2=TRUE,U2=TRUE),R24=TRUE,R25=FALSE,F24=""),"（　）内を記入してください。","")&amp;IF(AND(OR(T2=TRUE,U2=TRUE),R24=FALSE,NOT(F24="")),"有にチェックが無い場合、（　）内は記載しないでください。","")</f>
        <v/>
      </c>
      <c r="R24" s="24" t="b">
        <v>0</v>
      </c>
    </row>
    <row r="25" spans="1:20" s="24" customFormat="1" ht="16.5" customHeight="1">
      <c r="A25" s="194"/>
      <c r="B25" s="195"/>
      <c r="C25" s="157"/>
      <c r="D25" s="165"/>
      <c r="E25" s="58" t="s">
        <v>69</v>
      </c>
      <c r="F25" s="59"/>
      <c r="G25" s="26"/>
      <c r="H25" s="26"/>
      <c r="I25" s="26"/>
      <c r="J25" s="26"/>
      <c r="K25" s="38"/>
      <c r="L25" s="54"/>
      <c r="M25" s="55"/>
      <c r="N25" s="56"/>
      <c r="O25" s="6" t="str">
        <f t="shared" si="1"/>
        <v/>
      </c>
      <c r="P25" s="10"/>
      <c r="Q25" s="15"/>
      <c r="R25" s="24" t="b">
        <v>0</v>
      </c>
    </row>
    <row r="26" spans="1:20" s="24" customFormat="1" ht="16.5" customHeight="1">
      <c r="A26" s="194"/>
      <c r="B26" s="195"/>
      <c r="C26" s="167" t="s">
        <v>34</v>
      </c>
      <c r="D26" s="158" t="s">
        <v>29</v>
      </c>
      <c r="E26" s="161" t="s">
        <v>30</v>
      </c>
      <c r="F26" s="162"/>
      <c r="G26" s="162"/>
      <c r="H26" s="162"/>
      <c r="I26" s="162"/>
      <c r="J26" s="162"/>
      <c r="K26" s="163"/>
      <c r="L26" s="45"/>
      <c r="M26" s="41"/>
      <c r="N26" s="46"/>
      <c r="O26" s="6" t="str">
        <f t="shared" si="1"/>
        <v>→→→</v>
      </c>
      <c r="P26" s="10" t="str">
        <f>IF(AND(R26=FALSE,R27=FALSE),"有無のいずれかをチェックしてください。","")&amp;IF(AND(R26=TRUE,R27=TRUE),"有無の両方がチェックされています。","")</f>
        <v>有無のいずれかをチェックしてください。</v>
      </c>
      <c r="Q26" s="11"/>
      <c r="R26" s="24" t="b">
        <v>0</v>
      </c>
      <c r="S26" s="24" t="b">
        <v>0</v>
      </c>
      <c r="T26" s="24" t="b">
        <v>0</v>
      </c>
    </row>
    <row r="27" spans="1:20" s="24" customFormat="1" ht="16.5" customHeight="1">
      <c r="A27" s="194"/>
      <c r="B27" s="195"/>
      <c r="C27" s="168"/>
      <c r="D27" s="159"/>
      <c r="E27" s="47"/>
      <c r="F27" s="48"/>
      <c r="G27" s="48"/>
      <c r="H27" s="48"/>
      <c r="I27" s="48"/>
      <c r="J27" s="48"/>
      <c r="K27" s="49"/>
      <c r="L27" s="50"/>
      <c r="M27" s="51"/>
      <c r="N27" s="52"/>
      <c r="O27" s="6" t="str">
        <f t="shared" si="1"/>
        <v/>
      </c>
      <c r="P27" s="10" t="str">
        <f>IF(AND(R26=TRUE,S26=FALSE,S27=FALSE),"石綿の種類をチェックしてください。","")&amp;IF(AND(R26=FALSE,OR(S26=TRUE,S27=TRUE)),"無の場合、石綿の種類はチェックしないでください。","")</f>
        <v/>
      </c>
      <c r="Q27" s="11"/>
      <c r="R27" s="24" t="b">
        <v>0</v>
      </c>
      <c r="S27" s="24" t="b">
        <v>0</v>
      </c>
      <c r="T27" s="24" t="b">
        <v>0</v>
      </c>
    </row>
    <row r="28" spans="1:20" s="24" customFormat="1" ht="16.5" customHeight="1">
      <c r="A28" s="194"/>
      <c r="B28" s="195"/>
      <c r="C28" s="168"/>
      <c r="D28" s="160"/>
      <c r="E28" s="58" t="s">
        <v>31</v>
      </c>
      <c r="F28" s="59"/>
      <c r="G28" s="26"/>
      <c r="H28" s="26"/>
      <c r="I28" s="26"/>
      <c r="J28" s="26"/>
      <c r="K28" s="38"/>
      <c r="L28" s="54"/>
      <c r="M28" s="55"/>
      <c r="N28" s="56"/>
      <c r="O28" s="6" t="str">
        <f t="shared" si="1"/>
        <v/>
      </c>
      <c r="P28" s="10" t="str">
        <f>IF(AND(R26=TRUE,T26=FALSE,T27=FALSE,T28=FALSE),"石綿の種類に対応した措置の内容にチェックしてください。","")&amp;IF(AND(R26=FALSE,OR(T26=TRUE,T27=TRUE,T28=TRUE)),"無の場合、措置の内容はチェックしないでください。","")&amp;IF(AND(R26=TRUE,OR(AND(S26=TRUE,T26=FALSE,T27=FALSE,T28=TRUE),AND(S26=FALSE,OR(T26=TRUE,T27=TRUE)),AND(S27=TRUE,OR(T26=TRUE,T27=TRUE),T28=FALSE),AND(S27=FALSE,T28=TRUE))),"石綿の種類と措置の内容が一致していません。","")</f>
        <v/>
      </c>
      <c r="Q28" s="11"/>
      <c r="T28" s="24" t="b">
        <v>0</v>
      </c>
    </row>
    <row r="29" spans="1:20" s="24" customFormat="1" ht="18.600000000000001" customHeight="1">
      <c r="A29" s="194"/>
      <c r="B29" s="195"/>
      <c r="C29" s="168"/>
      <c r="D29" s="164" t="s">
        <v>32</v>
      </c>
      <c r="E29" s="57" t="s">
        <v>33</v>
      </c>
      <c r="F29" s="171"/>
      <c r="G29" s="171"/>
      <c r="H29" s="171"/>
      <c r="I29" s="171"/>
      <c r="J29" s="171"/>
      <c r="K29" s="43" t="s">
        <v>35</v>
      </c>
      <c r="L29" s="50"/>
      <c r="M29" s="51"/>
      <c r="N29" s="52"/>
      <c r="O29" s="6" t="str">
        <f t="shared" si="1"/>
        <v>→→→</v>
      </c>
      <c r="P29" s="10" t="str">
        <f>IF(AND(R29=FALSE,R30=FALSE),"有無のいずれかをチェックしてください。","")&amp;IF(AND(R29=TRUE,R30=TRUE),"有無の両方がチェックされています。","")&amp;IF(AND(R29=TRUE,R30=FALSE,S29=FALSE,F29=""),"（　）内を記入するか、「フロン類使用機器あり」にチェックしてください。","")&amp;IF(AND(R29=FALSE,NOT(F29="")),"無の場合、（　）内は記入しないでください。","")&amp;IF(AND(R29=FALSE,S29=TRUE),"無の場合、「フロン類使用機器あり」はチェックしないでください。","")</f>
        <v>有無のいずれかをチェックしてください。</v>
      </c>
      <c r="Q29" s="11" t="str">
        <f>IF(AND(R29=TRUE,R30=FALSE,S29=FALSE,F29=""),"（　）内を記入するか、「フロン類使用機器あり」にチェックしてください。","")&amp;IF(AND(R29=FALSE,NOT(F29="")),"無の場合、（　）内は記入しないでください。","")</f>
        <v/>
      </c>
      <c r="R29" s="24" t="b">
        <v>0</v>
      </c>
      <c r="S29" s="24" t="b">
        <v>0</v>
      </c>
      <c r="T29" s="24" t="b">
        <v>0</v>
      </c>
    </row>
    <row r="30" spans="1:20" s="12" customFormat="1" ht="18.600000000000001" customHeight="1" thickBot="1">
      <c r="A30" s="196"/>
      <c r="B30" s="197"/>
      <c r="C30" s="169"/>
      <c r="D30" s="170"/>
      <c r="E30" s="60" t="s">
        <v>69</v>
      </c>
      <c r="F30" s="32"/>
      <c r="G30" s="32"/>
      <c r="H30" s="32"/>
      <c r="I30" s="32"/>
      <c r="J30" s="32"/>
      <c r="K30" s="61"/>
      <c r="L30" s="62"/>
      <c r="M30" s="63"/>
      <c r="N30" s="64"/>
      <c r="O30" s="6" t="str">
        <f t="shared" si="1"/>
        <v/>
      </c>
      <c r="P30" s="10" t="str">
        <f>IF(AND(R29=TRUE,S29=TRUE,T29=FALSE,T30=FALSE),"措置の内容のいずれかをチェックしてください。","")&amp;IF(AND(T29=TRUE,T30=TRUE),"済・予定の両方がチェックされています。","")&amp;IF(AND(S29=FALSE,OR(T29=TRUE,T30=TRUE)),"フロン使用機器が無い場合、措置の内容はチェックしないでください。","")</f>
        <v/>
      </c>
      <c r="Q30" s="15"/>
      <c r="R30" s="12" t="b">
        <v>0</v>
      </c>
      <c r="T30" s="12" t="b">
        <v>0</v>
      </c>
    </row>
    <row r="31" spans="1:20" s="24" customFormat="1" ht="13.5" customHeight="1">
      <c r="A31" s="147" t="s">
        <v>36</v>
      </c>
      <c r="B31" s="150" t="s">
        <v>37</v>
      </c>
      <c r="C31" s="151"/>
      <c r="D31" s="151"/>
      <c r="E31" s="151"/>
      <c r="F31" s="152" t="s">
        <v>38</v>
      </c>
      <c r="G31" s="153"/>
      <c r="H31" s="153"/>
      <c r="I31" s="153"/>
      <c r="J31" s="153"/>
      <c r="K31" s="153"/>
      <c r="L31" s="153"/>
      <c r="M31" s="153"/>
      <c r="N31" s="154"/>
      <c r="O31" s="6" t="str">
        <f t="shared" si="1"/>
        <v/>
      </c>
      <c r="P31" s="10"/>
      <c r="Q31" s="11"/>
    </row>
    <row r="32" spans="1:20" s="24" customFormat="1" ht="13.5" customHeight="1">
      <c r="A32" s="148"/>
      <c r="B32" s="145" t="s">
        <v>39</v>
      </c>
      <c r="C32" s="146"/>
      <c r="D32" s="146"/>
      <c r="E32" s="146"/>
      <c r="F32" s="139" t="s">
        <v>40</v>
      </c>
      <c r="G32" s="140"/>
      <c r="H32" s="140"/>
      <c r="I32" s="140"/>
      <c r="J32" s="140"/>
      <c r="K32" s="140"/>
      <c r="L32" s="140"/>
      <c r="M32" s="140"/>
      <c r="N32" s="141"/>
      <c r="O32" s="6" t="str">
        <f t="shared" si="1"/>
        <v>→→→</v>
      </c>
      <c r="P32" s="10" t="str">
        <f>IF(AND(R32=FALSE,R33=FALSE),"有無をチェックしてください。","")&amp;IF(AND(R32=TRUE,R33=TRUE),"有無の両方がチェックされています。","")</f>
        <v>有無をチェックしてください。</v>
      </c>
      <c r="Q32" s="11"/>
      <c r="R32" s="24" t="b">
        <v>0</v>
      </c>
    </row>
    <row r="33" spans="1:24" s="24" customFormat="1" ht="13.5" customHeight="1">
      <c r="A33" s="148"/>
      <c r="B33" s="145"/>
      <c r="C33" s="146"/>
      <c r="D33" s="146"/>
      <c r="E33" s="146"/>
      <c r="F33" s="142"/>
      <c r="G33" s="143"/>
      <c r="H33" s="143"/>
      <c r="I33" s="143"/>
      <c r="J33" s="143"/>
      <c r="K33" s="143"/>
      <c r="L33" s="143"/>
      <c r="M33" s="143"/>
      <c r="N33" s="144"/>
      <c r="O33" s="6" t="str">
        <f t="shared" si="1"/>
        <v/>
      </c>
      <c r="P33" s="10"/>
      <c r="Q33" s="11"/>
      <c r="R33" s="24" t="b">
        <v>0</v>
      </c>
    </row>
    <row r="34" spans="1:24" s="24" customFormat="1" ht="13.5" customHeight="1">
      <c r="A34" s="148"/>
      <c r="B34" s="145" t="s">
        <v>41</v>
      </c>
      <c r="C34" s="146"/>
      <c r="D34" s="146"/>
      <c r="E34" s="146"/>
      <c r="F34" s="139" t="s">
        <v>70</v>
      </c>
      <c r="G34" s="140"/>
      <c r="H34" s="140"/>
      <c r="I34" s="140"/>
      <c r="J34" s="140"/>
      <c r="K34" s="140"/>
      <c r="L34" s="140"/>
      <c r="M34" s="140"/>
      <c r="N34" s="141"/>
      <c r="O34" s="6" t="str">
        <f t="shared" si="1"/>
        <v>→→→</v>
      </c>
      <c r="P34" s="10" t="str">
        <f>IF(AND(R34=FALSE,R35=FALSE),"有無をチェックしてください。","")&amp;IF(AND(R34=TRUE,R35=TRUE),"有無の両方がチェックされています。","")</f>
        <v>有無をチェックしてください。</v>
      </c>
      <c r="Q34" s="15"/>
      <c r="R34" s="24" t="b">
        <v>0</v>
      </c>
    </row>
    <row r="35" spans="1:24" s="24" customFormat="1" ht="13.5" customHeight="1">
      <c r="A35" s="148"/>
      <c r="B35" s="145"/>
      <c r="C35" s="146"/>
      <c r="D35" s="146"/>
      <c r="E35" s="146"/>
      <c r="F35" s="142"/>
      <c r="G35" s="143"/>
      <c r="H35" s="143"/>
      <c r="I35" s="143"/>
      <c r="J35" s="143"/>
      <c r="K35" s="143"/>
      <c r="L35" s="143"/>
      <c r="M35" s="143"/>
      <c r="N35" s="144"/>
      <c r="O35" s="6" t="str">
        <f t="shared" si="1"/>
        <v/>
      </c>
      <c r="P35" s="10"/>
      <c r="Q35" s="11"/>
      <c r="R35" s="24" t="b">
        <v>0</v>
      </c>
    </row>
    <row r="36" spans="1:24" s="24" customFormat="1" ht="13.5" customHeight="1">
      <c r="A36" s="148"/>
      <c r="B36" s="145" t="s">
        <v>42</v>
      </c>
      <c r="C36" s="146"/>
      <c r="D36" s="146"/>
      <c r="E36" s="146"/>
      <c r="F36" s="139" t="s">
        <v>71</v>
      </c>
      <c r="G36" s="140"/>
      <c r="H36" s="140"/>
      <c r="I36" s="140"/>
      <c r="J36" s="140"/>
      <c r="K36" s="140"/>
      <c r="L36" s="140"/>
      <c r="M36" s="140"/>
      <c r="N36" s="141"/>
      <c r="O36" s="6" t="str">
        <f t="shared" si="1"/>
        <v>→→→</v>
      </c>
      <c r="P36" s="10" t="str">
        <f>IF(AND(R36=FALSE,R37=FALSE),"有無をチェックしてください。","")&amp;IF(AND(R36=TRUE,R37=TRUE),"有無の両方がチェックされています。","")</f>
        <v>有無をチェックしてください。</v>
      </c>
      <c r="Q36" s="11"/>
      <c r="R36" s="24" t="b">
        <v>0</v>
      </c>
    </row>
    <row r="37" spans="1:24" s="24" customFormat="1" ht="13.5" customHeight="1">
      <c r="A37" s="148"/>
      <c r="B37" s="145"/>
      <c r="C37" s="146"/>
      <c r="D37" s="146"/>
      <c r="E37" s="146"/>
      <c r="F37" s="142"/>
      <c r="G37" s="143"/>
      <c r="H37" s="143"/>
      <c r="I37" s="143"/>
      <c r="J37" s="143"/>
      <c r="K37" s="143"/>
      <c r="L37" s="143"/>
      <c r="M37" s="143"/>
      <c r="N37" s="144"/>
      <c r="O37" s="6" t="str">
        <f t="shared" si="1"/>
        <v/>
      </c>
      <c r="P37" s="10"/>
      <c r="Q37" s="15"/>
      <c r="R37" s="24" t="b">
        <v>0</v>
      </c>
    </row>
    <row r="38" spans="1:24" s="24" customFormat="1" ht="13.5" customHeight="1">
      <c r="A38" s="148"/>
      <c r="B38" s="145" t="s">
        <v>43</v>
      </c>
      <c r="C38" s="146"/>
      <c r="D38" s="146"/>
      <c r="E38" s="146"/>
      <c r="F38" s="139" t="s">
        <v>44</v>
      </c>
      <c r="G38" s="140"/>
      <c r="H38" s="140"/>
      <c r="I38" s="140"/>
      <c r="J38" s="140"/>
      <c r="K38" s="140"/>
      <c r="L38" s="140"/>
      <c r="M38" s="140"/>
      <c r="N38" s="141"/>
      <c r="O38" s="6" t="str">
        <f t="shared" si="1"/>
        <v>→→→</v>
      </c>
      <c r="P38" s="10" t="str">
        <f>IF(AND(R38=FALSE,R39=FALSE),"有無をチェックしてください。","")&amp;IF(AND(R38=TRUE,R39=TRUE),"有無の両方がチェックされています。","")</f>
        <v>有無をチェックしてください。</v>
      </c>
      <c r="Q38" s="11"/>
      <c r="R38" s="24" t="b">
        <v>0</v>
      </c>
    </row>
    <row r="39" spans="1:24" s="24" customFormat="1" ht="13.5" customHeight="1">
      <c r="A39" s="148"/>
      <c r="B39" s="145"/>
      <c r="C39" s="146"/>
      <c r="D39" s="146"/>
      <c r="E39" s="146"/>
      <c r="F39" s="142"/>
      <c r="G39" s="143"/>
      <c r="H39" s="143"/>
      <c r="I39" s="143"/>
      <c r="J39" s="143"/>
      <c r="K39" s="143"/>
      <c r="L39" s="143"/>
      <c r="M39" s="143"/>
      <c r="N39" s="144"/>
      <c r="O39" s="6" t="str">
        <f t="shared" si="1"/>
        <v/>
      </c>
      <c r="P39" s="10"/>
      <c r="Q39" s="11"/>
      <c r="R39" s="24" t="b">
        <v>0</v>
      </c>
    </row>
    <row r="40" spans="1:24" s="24" customFormat="1" ht="13.5" customHeight="1">
      <c r="A40" s="148"/>
      <c r="B40" s="145" t="s">
        <v>45</v>
      </c>
      <c r="C40" s="146"/>
      <c r="D40" s="146"/>
      <c r="E40" s="146"/>
      <c r="F40" s="139" t="s">
        <v>46</v>
      </c>
      <c r="G40" s="140"/>
      <c r="H40" s="140"/>
      <c r="I40" s="140"/>
      <c r="J40" s="140"/>
      <c r="K40" s="140"/>
      <c r="L40" s="140"/>
      <c r="M40" s="140"/>
      <c r="N40" s="141"/>
      <c r="O40" s="6" t="str">
        <f t="shared" si="1"/>
        <v>→→→</v>
      </c>
      <c r="P40" s="10" t="str">
        <f>IF(AND(R40=FALSE,R41=FALSE),"有無をチェックしてください。","")&amp;IF(AND(R40=TRUE,R41=TRUE),"有無の両方がチェックされています。","")</f>
        <v>有無をチェックしてください。</v>
      </c>
      <c r="Q40" s="11"/>
      <c r="R40" s="24" t="b">
        <v>0</v>
      </c>
    </row>
    <row r="41" spans="1:24" s="24" customFormat="1" ht="13.5" customHeight="1">
      <c r="A41" s="148"/>
      <c r="B41" s="145"/>
      <c r="C41" s="146"/>
      <c r="D41" s="146"/>
      <c r="E41" s="146"/>
      <c r="F41" s="142"/>
      <c r="G41" s="143"/>
      <c r="H41" s="143"/>
      <c r="I41" s="143"/>
      <c r="J41" s="143"/>
      <c r="K41" s="143"/>
      <c r="L41" s="143"/>
      <c r="M41" s="143"/>
      <c r="N41" s="144"/>
      <c r="O41" s="6" t="str">
        <f t="shared" si="1"/>
        <v/>
      </c>
      <c r="P41" s="10"/>
      <c r="Q41" s="11"/>
      <c r="R41" s="24" t="b">
        <v>0</v>
      </c>
    </row>
    <row r="42" spans="1:24" s="24" customFormat="1" ht="13.5" customHeight="1">
      <c r="A42" s="148"/>
      <c r="B42" s="109" t="s">
        <v>47</v>
      </c>
      <c r="C42" s="110"/>
      <c r="D42" s="110"/>
      <c r="E42" s="111"/>
      <c r="F42" s="112" t="s">
        <v>48</v>
      </c>
      <c r="G42" s="113"/>
      <c r="H42" s="113"/>
      <c r="I42" s="113"/>
      <c r="J42" s="113"/>
      <c r="K42" s="113"/>
      <c r="L42" s="113"/>
      <c r="M42" s="113"/>
      <c r="N42" s="114"/>
      <c r="O42" s="6" t="str">
        <f t="shared" si="1"/>
        <v>→→→</v>
      </c>
      <c r="P42" s="10" t="str">
        <f>IF(AND(R42=FALSE,R43=FALSE),"有無をチェックしてください。","")&amp;IF(AND(R42=TRUE,R43=TRUE),"有無の両方がチェックされています。","")&amp;IF(AND(R42=TRUE,R43=FALSE,B43=""),"（　）内を記入してください。","")&amp;IF(AND(R42=FALSE,NOT(B43="")),"有にチェックが無い場合、（　）内は記載しないでください。","")</f>
        <v>有無をチェックしてください。</v>
      </c>
      <c r="Q42" s="11" t="str">
        <f>IF(AND(R42=TRUE,R43=FALSE,B43=""),"（　）内を記入してください。","")&amp;IF(AND(R42=FALSE,NOT(B43="")),"有にチェックが無い場合、（　）内は記載しないでください。","")</f>
        <v/>
      </c>
      <c r="R42" s="24" t="b">
        <v>0</v>
      </c>
    </row>
    <row r="43" spans="1:24" s="24" customFormat="1" ht="13.5" customHeight="1" thickBot="1">
      <c r="A43" s="149"/>
      <c r="B43" s="115"/>
      <c r="C43" s="116"/>
      <c r="D43" s="32"/>
      <c r="E43" s="61"/>
      <c r="F43" s="117"/>
      <c r="G43" s="118"/>
      <c r="H43" s="118"/>
      <c r="I43" s="118"/>
      <c r="J43" s="118"/>
      <c r="K43" s="118"/>
      <c r="L43" s="118"/>
      <c r="M43" s="118"/>
      <c r="N43" s="119"/>
      <c r="O43" s="6" t="str">
        <f t="shared" si="1"/>
        <v/>
      </c>
      <c r="P43" s="10"/>
      <c r="Q43" s="11"/>
      <c r="R43" s="24" t="b">
        <v>0</v>
      </c>
    </row>
    <row r="44" spans="1:24" s="24" customFormat="1" ht="13.5" customHeight="1">
      <c r="A44" s="120" t="s">
        <v>49</v>
      </c>
      <c r="B44" s="123" t="s">
        <v>50</v>
      </c>
      <c r="C44" s="124"/>
      <c r="D44" s="124"/>
      <c r="E44" s="124"/>
      <c r="F44" s="129" t="s">
        <v>51</v>
      </c>
      <c r="G44" s="130"/>
      <c r="H44" s="130"/>
      <c r="I44" s="130"/>
      <c r="J44" s="131"/>
      <c r="K44" s="129" t="s">
        <v>52</v>
      </c>
      <c r="L44" s="131"/>
      <c r="M44" s="135" t="s">
        <v>53</v>
      </c>
      <c r="N44" s="136"/>
      <c r="O44" s="6" t="str">
        <f t="shared" si="1"/>
        <v>→→→</v>
      </c>
      <c r="P44" s="10" t="str">
        <f>IF(AND(R46=FALSE,R48=FALSE,R50=FALSE),"種類をチェックしてください。","")</f>
        <v>種類をチェックしてください。</v>
      </c>
      <c r="Q44" s="11"/>
    </row>
    <row r="45" spans="1:24" s="24" customFormat="1" ht="13.5" customHeight="1">
      <c r="A45" s="121"/>
      <c r="B45" s="125"/>
      <c r="C45" s="126"/>
      <c r="D45" s="126"/>
      <c r="E45" s="126"/>
      <c r="F45" s="132"/>
      <c r="G45" s="133"/>
      <c r="H45" s="133"/>
      <c r="I45" s="133"/>
      <c r="J45" s="134"/>
      <c r="K45" s="132"/>
      <c r="L45" s="134"/>
      <c r="M45" s="137"/>
      <c r="N45" s="138"/>
      <c r="O45" s="6"/>
      <c r="P45" s="10"/>
      <c r="Q45" s="11"/>
    </row>
    <row r="46" spans="1:24" s="24" customFormat="1" ht="13.5" customHeight="1">
      <c r="A46" s="121"/>
      <c r="B46" s="125"/>
      <c r="C46" s="126"/>
      <c r="D46" s="126"/>
      <c r="E46" s="126"/>
      <c r="F46" s="83" t="s">
        <v>54</v>
      </c>
      <c r="G46" s="84"/>
      <c r="H46" s="84"/>
      <c r="I46" s="84"/>
      <c r="J46" s="85"/>
      <c r="K46" s="86"/>
      <c r="L46" s="87"/>
      <c r="M46" s="90" t="s">
        <v>55</v>
      </c>
      <c r="N46" s="91"/>
      <c r="O46" s="6" t="str">
        <f t="shared" si="1"/>
        <v/>
      </c>
      <c r="P46" s="10" t="str">
        <f>IF(AND(R46=TRUE,K46=""),"量の見込みを記入してください。","")&amp;IF(AND(R46=FALSE,NOT(K46="")),"種類にチェックが無い場合、量の見込みは記入しないでください。","")</f>
        <v/>
      </c>
      <c r="Q46" s="15"/>
      <c r="R46" s="24" t="b">
        <v>0</v>
      </c>
      <c r="S46" s="24" t="b">
        <v>0</v>
      </c>
      <c r="T46" s="24" t="b">
        <v>0</v>
      </c>
      <c r="U46" s="24" t="b">
        <v>0</v>
      </c>
      <c r="V46" s="24" t="b">
        <v>0</v>
      </c>
      <c r="W46" s="24" t="b">
        <v>0</v>
      </c>
      <c r="X46" s="24" t="b">
        <v>0</v>
      </c>
    </row>
    <row r="47" spans="1:24" s="24" customFormat="1" ht="13.5" customHeight="1">
      <c r="A47" s="121"/>
      <c r="B47" s="125"/>
      <c r="C47" s="126"/>
      <c r="D47" s="126"/>
      <c r="E47" s="126"/>
      <c r="F47" s="83"/>
      <c r="G47" s="84"/>
      <c r="H47" s="84"/>
      <c r="I47" s="84"/>
      <c r="J47" s="85"/>
      <c r="K47" s="88"/>
      <c r="L47" s="89"/>
      <c r="M47" s="92" t="s">
        <v>72</v>
      </c>
      <c r="N47" s="93"/>
      <c r="O47" s="6" t="str">
        <f t="shared" si="1"/>
        <v/>
      </c>
      <c r="P47" s="10" t="str">
        <f>IF(AND(R46=TRUE,S46=FALSE,T46=FALSE,U46=FALSE,V46=FALSE,W46=FALSE,X46=FALSE),"発生が見込まれる部分をチェックしてください。","")&amp;IF(AND(R46=FALSE,OR(S46=TRUE,T46=TRUE,U46=TRUE,V46=TRUE,W46=TRUE,X46=TRUE)),"発生が見込まれる場合は種類をチェックしてください。","")</f>
        <v/>
      </c>
      <c r="Q47" s="11"/>
    </row>
    <row r="48" spans="1:24" s="24" customFormat="1" ht="13.5" customHeight="1">
      <c r="A48" s="121"/>
      <c r="B48" s="125"/>
      <c r="C48" s="126"/>
      <c r="D48" s="126"/>
      <c r="E48" s="126"/>
      <c r="F48" s="106" t="s">
        <v>56</v>
      </c>
      <c r="G48" s="107"/>
      <c r="H48" s="107"/>
      <c r="I48" s="107"/>
      <c r="J48" s="108"/>
      <c r="K48" s="86"/>
      <c r="L48" s="87"/>
      <c r="M48" s="90" t="s">
        <v>57</v>
      </c>
      <c r="N48" s="91"/>
      <c r="O48" s="6" t="str">
        <f t="shared" si="1"/>
        <v/>
      </c>
      <c r="P48" s="10" t="str">
        <f>IF(AND(R48=TRUE,K48=""),"量の見込みを記入してください。","")&amp;IF(AND(R48=FALSE,NOT(K48="")),"種類にチェックが無い場合、量の見込みは記入しないでください。","")</f>
        <v/>
      </c>
      <c r="Q48" s="15"/>
      <c r="R48" s="24" t="b">
        <v>0</v>
      </c>
      <c r="S48" s="24" t="b">
        <v>0</v>
      </c>
      <c r="T48" s="24" t="b">
        <v>0</v>
      </c>
      <c r="U48" s="24" t="b">
        <v>0</v>
      </c>
      <c r="V48" s="24" t="b">
        <v>0</v>
      </c>
      <c r="W48" s="24" t="b">
        <v>0</v>
      </c>
      <c r="X48" s="24" t="b">
        <v>0</v>
      </c>
    </row>
    <row r="49" spans="1:24" s="24" customFormat="1" ht="13.5" customHeight="1">
      <c r="A49" s="121"/>
      <c r="B49" s="125"/>
      <c r="C49" s="126"/>
      <c r="D49" s="126"/>
      <c r="E49" s="126"/>
      <c r="F49" s="106"/>
      <c r="G49" s="107"/>
      <c r="H49" s="107"/>
      <c r="I49" s="107"/>
      <c r="J49" s="108"/>
      <c r="K49" s="88"/>
      <c r="L49" s="89"/>
      <c r="M49" s="92" t="s">
        <v>58</v>
      </c>
      <c r="N49" s="93"/>
      <c r="O49" s="6" t="str">
        <f t="shared" si="1"/>
        <v/>
      </c>
      <c r="P49" s="10" t="str">
        <f>IF(AND(R48=TRUE,S48=FALSE,T48=FALSE,U48=FALSE,V48=FALSE,W48=FALSE,X48=FALSE),"発生が見込まれる部分をチェックしてください。","")&amp;IF(AND(R48=FALSE,OR(S48=TRUE,T48=TRUE,U48=TRUE,V48=TRUE,W48=TRUE,X48=TRUE)),"発生が見込まれる場合は種類をチェックしてください。","")</f>
        <v/>
      </c>
      <c r="Q49" s="11"/>
    </row>
    <row r="50" spans="1:24" s="24" customFormat="1" ht="13.5" customHeight="1">
      <c r="A50" s="121"/>
      <c r="B50" s="125"/>
      <c r="C50" s="126"/>
      <c r="D50" s="126"/>
      <c r="E50" s="126"/>
      <c r="F50" s="83" t="s">
        <v>59</v>
      </c>
      <c r="G50" s="84"/>
      <c r="H50" s="84"/>
      <c r="I50" s="84"/>
      <c r="J50" s="85"/>
      <c r="K50" s="86"/>
      <c r="L50" s="87"/>
      <c r="M50" s="90" t="s">
        <v>57</v>
      </c>
      <c r="N50" s="91"/>
      <c r="O50" s="6" t="str">
        <f t="shared" si="1"/>
        <v/>
      </c>
      <c r="P50" s="10" t="str">
        <f>IF(AND(R50=TRUE,K50=""),"量の見込みを記入してください。","")&amp;IF(AND(R50=FALSE,NOT(K50="")),"種類にチェックが無い場合、量の見込みは記入しないでください。","")</f>
        <v/>
      </c>
      <c r="Q50" s="15"/>
      <c r="R50" s="24" t="b">
        <v>0</v>
      </c>
      <c r="S50" s="24" t="b">
        <v>0</v>
      </c>
      <c r="T50" s="24" t="b">
        <v>0</v>
      </c>
      <c r="U50" s="24" t="b">
        <v>0</v>
      </c>
      <c r="V50" s="24" t="b">
        <v>0</v>
      </c>
      <c r="W50" s="24" t="b">
        <v>0</v>
      </c>
      <c r="X50" s="24" t="b">
        <v>0</v>
      </c>
    </row>
    <row r="51" spans="1:24" s="24" customFormat="1" ht="13.5" customHeight="1" thickBot="1">
      <c r="A51" s="121"/>
      <c r="B51" s="127"/>
      <c r="C51" s="128"/>
      <c r="D51" s="128"/>
      <c r="E51" s="128"/>
      <c r="F51" s="83"/>
      <c r="G51" s="84"/>
      <c r="H51" s="84"/>
      <c r="I51" s="84"/>
      <c r="J51" s="85"/>
      <c r="K51" s="88"/>
      <c r="L51" s="89"/>
      <c r="M51" s="92" t="s">
        <v>58</v>
      </c>
      <c r="N51" s="93"/>
      <c r="O51" s="6" t="str">
        <f t="shared" si="1"/>
        <v/>
      </c>
      <c r="P51" s="65" t="str">
        <f>IF(AND(R50=TRUE,S50=FALSE,T50=FALSE,U50=FALSE,V50=FALSE,W50=FALSE,X50=FALSE),"発生が見込まれる部分をチェックしてください。","")&amp;IF(AND(R50=FALSE,OR(S50=TRUE,T50=TRUE,U50=TRUE,V50=TRUE,W50=TRUE,X50=TRUE)),"発生が見込まれる場合は種類をチェックしてください。","")</f>
        <v/>
      </c>
      <c r="Q51" s="11"/>
    </row>
    <row r="52" spans="1:24" s="24" customFormat="1" ht="13.5" customHeight="1" thickBot="1">
      <c r="A52" s="122"/>
      <c r="B52" s="94" t="s">
        <v>60</v>
      </c>
      <c r="C52" s="95"/>
      <c r="D52" s="95"/>
      <c r="E52" s="95"/>
      <c r="F52" s="95"/>
      <c r="G52" s="95"/>
      <c r="H52" s="95"/>
      <c r="I52" s="95"/>
      <c r="J52" s="95"/>
      <c r="K52" s="95"/>
      <c r="L52" s="95"/>
      <c r="M52" s="95"/>
      <c r="N52" s="96"/>
      <c r="O52" s="66"/>
      <c r="P52" s="67"/>
      <c r="Q52" s="68"/>
    </row>
    <row r="53" spans="1:24" s="24" customFormat="1" ht="13.5" customHeight="1" thickBot="1">
      <c r="A53" s="97" t="s">
        <v>61</v>
      </c>
      <c r="B53" s="98"/>
      <c r="C53" s="98"/>
      <c r="D53" s="98"/>
      <c r="E53" s="98"/>
      <c r="F53" s="98"/>
      <c r="G53" s="98"/>
      <c r="H53" s="98"/>
      <c r="I53" s="98"/>
      <c r="J53" s="98"/>
      <c r="K53" s="98"/>
      <c r="L53" s="98"/>
      <c r="M53" s="98"/>
      <c r="N53" s="99"/>
      <c r="O53" s="66"/>
      <c r="P53" s="69"/>
      <c r="Q53" s="70"/>
    </row>
    <row r="54" spans="1:24" s="24" customFormat="1" ht="15" customHeight="1" thickBot="1">
      <c r="A54" s="100"/>
      <c r="B54" s="101"/>
      <c r="C54" s="101"/>
      <c r="D54" s="101"/>
      <c r="E54" s="101"/>
      <c r="F54" s="101"/>
      <c r="G54" s="101"/>
      <c r="H54" s="101"/>
      <c r="I54" s="101"/>
      <c r="J54" s="101"/>
      <c r="K54" s="101"/>
      <c r="L54" s="101"/>
      <c r="M54" s="101"/>
      <c r="N54" s="102"/>
      <c r="O54" s="66"/>
      <c r="P54" s="71">
        <f>COUNTIF(P2:P51,"")</f>
        <v>34</v>
      </c>
      <c r="Q54" s="70"/>
    </row>
    <row r="55" spans="1:24" s="24" customFormat="1" ht="15" customHeight="1" thickBot="1">
      <c r="A55" s="103"/>
      <c r="B55" s="104"/>
      <c r="C55" s="104"/>
      <c r="D55" s="104"/>
      <c r="E55" s="104"/>
      <c r="F55" s="104"/>
      <c r="G55" s="104"/>
      <c r="H55" s="104"/>
      <c r="I55" s="104"/>
      <c r="J55" s="104"/>
      <c r="K55" s="104"/>
      <c r="L55" s="104"/>
      <c r="M55" s="104"/>
      <c r="N55" s="105"/>
      <c r="O55" s="66"/>
      <c r="P55" s="69"/>
      <c r="Q55" s="70"/>
    </row>
    <row r="56" spans="1:24" s="2" customFormat="1" ht="14.25" customHeight="1">
      <c r="A56" s="81" t="s">
        <v>62</v>
      </c>
      <c r="B56" s="82"/>
      <c r="C56" s="82"/>
      <c r="D56" s="82"/>
      <c r="E56" s="82"/>
      <c r="F56" s="82"/>
      <c r="G56" s="82"/>
      <c r="H56" s="82"/>
      <c r="I56" s="82"/>
      <c r="J56" s="82"/>
      <c r="K56" s="82"/>
      <c r="L56" s="82"/>
      <c r="M56" s="82"/>
      <c r="N56" s="82"/>
    </row>
  </sheetData>
  <mergeCells count="81">
    <mergeCell ref="A6:B11"/>
    <mergeCell ref="C6:D7"/>
    <mergeCell ref="F7:L7"/>
    <mergeCell ref="C8:D11"/>
    <mergeCell ref="E8:N8"/>
    <mergeCell ref="F2:N2"/>
    <mergeCell ref="A3:N3"/>
    <mergeCell ref="A4:D5"/>
    <mergeCell ref="E4:N4"/>
    <mergeCell ref="E5:L5"/>
    <mergeCell ref="A12:B30"/>
    <mergeCell ref="C12:D13"/>
    <mergeCell ref="E12:K13"/>
    <mergeCell ref="L12:N13"/>
    <mergeCell ref="C14:D16"/>
    <mergeCell ref="E9:J9"/>
    <mergeCell ref="K9:M9"/>
    <mergeCell ref="E10:I10"/>
    <mergeCell ref="L10:N10"/>
    <mergeCell ref="F11:L11"/>
    <mergeCell ref="E14:K14"/>
    <mergeCell ref="L14:N16"/>
    <mergeCell ref="F15:I15"/>
    <mergeCell ref="C17:D20"/>
    <mergeCell ref="L17:N20"/>
    <mergeCell ref="E18:G18"/>
    <mergeCell ref="H18:I18"/>
    <mergeCell ref="E19:K19"/>
    <mergeCell ref="F20:J20"/>
    <mergeCell ref="C26:C30"/>
    <mergeCell ref="D26:D28"/>
    <mergeCell ref="E26:K26"/>
    <mergeCell ref="D29:D30"/>
    <mergeCell ref="F29:J29"/>
    <mergeCell ref="C21:C25"/>
    <mergeCell ref="D21:D23"/>
    <mergeCell ref="E21:K21"/>
    <mergeCell ref="D24:D25"/>
    <mergeCell ref="F24:J24"/>
    <mergeCell ref="B40:E41"/>
    <mergeCell ref="F40:N40"/>
    <mergeCell ref="F41:N41"/>
    <mergeCell ref="A31:A43"/>
    <mergeCell ref="B31:E31"/>
    <mergeCell ref="F31:N31"/>
    <mergeCell ref="B32:E33"/>
    <mergeCell ref="F32:N32"/>
    <mergeCell ref="F33:N33"/>
    <mergeCell ref="B34:E35"/>
    <mergeCell ref="F34:N34"/>
    <mergeCell ref="F35:N35"/>
    <mergeCell ref="B36:E37"/>
    <mergeCell ref="F36:N36"/>
    <mergeCell ref="F37:N37"/>
    <mergeCell ref="B38:E39"/>
    <mergeCell ref="F38:N38"/>
    <mergeCell ref="F39:N39"/>
    <mergeCell ref="B42:E42"/>
    <mergeCell ref="F42:N42"/>
    <mergeCell ref="B43:C43"/>
    <mergeCell ref="F43:N43"/>
    <mergeCell ref="A44:A52"/>
    <mergeCell ref="B44:E51"/>
    <mergeCell ref="F44:J45"/>
    <mergeCell ref="K44:L45"/>
    <mergeCell ref="M44:N45"/>
    <mergeCell ref="F46:J47"/>
    <mergeCell ref="K46:L47"/>
    <mergeCell ref="M46:N46"/>
    <mergeCell ref="M47:N47"/>
    <mergeCell ref="F48:J49"/>
    <mergeCell ref="K48:L49"/>
    <mergeCell ref="M48:N48"/>
    <mergeCell ref="M49:N49"/>
    <mergeCell ref="A56:N56"/>
    <mergeCell ref="F50:J51"/>
    <mergeCell ref="K50:L51"/>
    <mergeCell ref="M50:N50"/>
    <mergeCell ref="M51:N51"/>
    <mergeCell ref="B52:N52"/>
    <mergeCell ref="A53:N55"/>
  </mergeCells>
  <phoneticPr fontId="3"/>
  <conditionalFormatting sqref="F6">
    <cfRule type="expression" dxfId="26" priority="13">
      <formula>NOT($P$6="")</formula>
    </cfRule>
  </conditionalFormatting>
  <conditionalFormatting sqref="J6">
    <cfRule type="expression" dxfId="25" priority="12">
      <formula>NOT($P$7="")</formula>
    </cfRule>
  </conditionalFormatting>
  <conditionalFormatting sqref="K9:M9">
    <cfRule type="expression" dxfId="24" priority="11">
      <formula>NOT($P$9="")</formula>
    </cfRule>
  </conditionalFormatting>
  <conditionalFormatting sqref="G17">
    <cfRule type="expression" dxfId="23" priority="10">
      <formula>NOT($Q$17="")</formula>
    </cfRule>
  </conditionalFormatting>
  <conditionalFormatting sqref="H18:I18">
    <cfRule type="containsBlanks" dxfId="22" priority="9">
      <formula>LEN(TRIM(H18))=0</formula>
    </cfRule>
  </conditionalFormatting>
  <conditionalFormatting sqref="F24:J24">
    <cfRule type="expression" dxfId="21" priority="8">
      <formula>NOT($Q$24="")</formula>
    </cfRule>
  </conditionalFormatting>
  <conditionalFormatting sqref="F29:J29">
    <cfRule type="expression" dxfId="20" priority="7">
      <formula>NOT($Q$29="")</formula>
    </cfRule>
  </conditionalFormatting>
  <conditionalFormatting sqref="K46:L47">
    <cfRule type="expression" dxfId="19" priority="6">
      <formula>NOT($P$46="")</formula>
    </cfRule>
  </conditionalFormatting>
  <conditionalFormatting sqref="K48:L49">
    <cfRule type="expression" dxfId="18" priority="5">
      <formula>NOT($P$48="")</formula>
    </cfRule>
  </conditionalFormatting>
  <conditionalFormatting sqref="K50:L51">
    <cfRule type="expression" dxfId="17" priority="4">
      <formula>NOT($P$50="")</formula>
    </cfRule>
  </conditionalFormatting>
  <conditionalFormatting sqref="F2:N2">
    <cfRule type="expression" dxfId="16" priority="3">
      <formula>NOT($P$2="")</formula>
    </cfRule>
  </conditionalFormatting>
  <conditionalFormatting sqref="B43:C43">
    <cfRule type="expression" dxfId="15" priority="2">
      <formula>NOT($Q$42="")</formula>
    </cfRule>
  </conditionalFormatting>
  <conditionalFormatting sqref="J10">
    <cfRule type="expression" dxfId="14" priority="1">
      <formula>NOT($Q$10="")</formula>
    </cfRule>
  </conditionalFormatting>
  <pageMargins left="0.7" right="0.7" top="0.75" bottom="0.75" header="0.3" footer="0.3"/>
  <pageSetup paperSize="9" scale="8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00" r:id="rId4" name="Check Box 76">
              <controlPr defaultSize="0" autoFill="0" autoLine="0" autoPict="0">
                <anchor moveWithCells="1">
                  <from>
                    <xdr:col>4</xdr:col>
                    <xdr:colOff>0</xdr:colOff>
                    <xdr:row>2</xdr:row>
                    <xdr:rowOff>285750</xdr:rowOff>
                  </from>
                  <to>
                    <xdr:col>4</xdr:col>
                    <xdr:colOff>304800</xdr:colOff>
                    <xdr:row>4</xdr:row>
                    <xdr:rowOff>28575</xdr:rowOff>
                  </to>
                </anchor>
              </controlPr>
            </control>
          </mc:Choice>
        </mc:AlternateContent>
        <mc:AlternateContent xmlns:mc="http://schemas.openxmlformats.org/markup-compatibility/2006">
          <mc:Choice Requires="x14">
            <control shapeId="1101" r:id="rId5" name="Check Box 77">
              <controlPr defaultSize="0" autoFill="0" autoLine="0" autoPict="0">
                <anchor moveWithCells="1">
                  <from>
                    <xdr:col>6</xdr:col>
                    <xdr:colOff>19050</xdr:colOff>
                    <xdr:row>2</xdr:row>
                    <xdr:rowOff>285750</xdr:rowOff>
                  </from>
                  <to>
                    <xdr:col>6</xdr:col>
                    <xdr:colOff>333375</xdr:colOff>
                    <xdr:row>4</xdr:row>
                    <xdr:rowOff>28575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4</xdr:col>
                    <xdr:colOff>0</xdr:colOff>
                    <xdr:row>3</xdr:row>
                    <xdr:rowOff>171450</xdr:rowOff>
                  </from>
                  <to>
                    <xdr:col>4</xdr:col>
                    <xdr:colOff>304800</xdr:colOff>
                    <xdr:row>5</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9</xdr:col>
                    <xdr:colOff>0</xdr:colOff>
                    <xdr:row>3</xdr:row>
                    <xdr:rowOff>171450</xdr:rowOff>
                  </from>
                  <to>
                    <xdr:col>9</xdr:col>
                    <xdr:colOff>304800</xdr:colOff>
                    <xdr:row>5</xdr:row>
                    <xdr:rowOff>28575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6</xdr:col>
                    <xdr:colOff>152400</xdr:colOff>
                    <xdr:row>6</xdr:row>
                    <xdr:rowOff>180975</xdr:rowOff>
                  </from>
                  <to>
                    <xdr:col>7</xdr:col>
                    <xdr:colOff>66675</xdr:colOff>
                    <xdr:row>8</xdr:row>
                    <xdr:rowOff>9525</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8</xdr:col>
                    <xdr:colOff>85725</xdr:colOff>
                    <xdr:row>6</xdr:row>
                    <xdr:rowOff>180975</xdr:rowOff>
                  </from>
                  <to>
                    <xdr:col>9</xdr:col>
                    <xdr:colOff>209550</xdr:colOff>
                    <xdr:row>8</xdr:row>
                    <xdr:rowOff>9525</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11</xdr:col>
                    <xdr:colOff>47625</xdr:colOff>
                    <xdr:row>6</xdr:row>
                    <xdr:rowOff>180975</xdr:rowOff>
                  </from>
                  <to>
                    <xdr:col>11</xdr:col>
                    <xdr:colOff>352425</xdr:colOff>
                    <xdr:row>8</xdr:row>
                    <xdr:rowOff>9525</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5</xdr:col>
                    <xdr:colOff>276225</xdr:colOff>
                    <xdr:row>7</xdr:row>
                    <xdr:rowOff>171450</xdr:rowOff>
                  </from>
                  <to>
                    <xdr:col>6</xdr:col>
                    <xdr:colOff>247650</xdr:colOff>
                    <xdr:row>9</xdr:row>
                    <xdr:rowOff>0</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7</xdr:col>
                    <xdr:colOff>66675</xdr:colOff>
                    <xdr:row>7</xdr:row>
                    <xdr:rowOff>171450</xdr:rowOff>
                  </from>
                  <to>
                    <xdr:col>9</xdr:col>
                    <xdr:colOff>9525</xdr:colOff>
                    <xdr:row>9</xdr:row>
                    <xdr:rowOff>0</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5</xdr:col>
                    <xdr:colOff>123825</xdr:colOff>
                    <xdr:row>12</xdr:row>
                    <xdr:rowOff>180975</xdr:rowOff>
                  </from>
                  <to>
                    <xdr:col>6</xdr:col>
                    <xdr:colOff>95250</xdr:colOff>
                    <xdr:row>14</xdr:row>
                    <xdr:rowOff>9525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6</xdr:col>
                    <xdr:colOff>285750</xdr:colOff>
                    <xdr:row>12</xdr:row>
                    <xdr:rowOff>180975</xdr:rowOff>
                  </from>
                  <to>
                    <xdr:col>8</xdr:col>
                    <xdr:colOff>28575</xdr:colOff>
                    <xdr:row>14</xdr:row>
                    <xdr:rowOff>9525</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4</xdr:col>
                    <xdr:colOff>476250</xdr:colOff>
                    <xdr:row>15</xdr:row>
                    <xdr:rowOff>171450</xdr:rowOff>
                  </from>
                  <to>
                    <xdr:col>5</xdr:col>
                    <xdr:colOff>257175</xdr:colOff>
                    <xdr:row>16</xdr:row>
                    <xdr:rowOff>200025</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8</xdr:col>
                    <xdr:colOff>28575</xdr:colOff>
                    <xdr:row>15</xdr:row>
                    <xdr:rowOff>171450</xdr:rowOff>
                  </from>
                  <to>
                    <xdr:col>9</xdr:col>
                    <xdr:colOff>161925</xdr:colOff>
                    <xdr:row>16</xdr:row>
                    <xdr:rowOff>200025</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4</xdr:col>
                    <xdr:colOff>514350</xdr:colOff>
                    <xdr:row>17</xdr:row>
                    <xdr:rowOff>171450</xdr:rowOff>
                  </from>
                  <to>
                    <xdr:col>5</xdr:col>
                    <xdr:colOff>285750</xdr:colOff>
                    <xdr:row>19</xdr:row>
                    <xdr:rowOff>0</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6</xdr:col>
                    <xdr:colOff>9525</xdr:colOff>
                    <xdr:row>17</xdr:row>
                    <xdr:rowOff>171450</xdr:rowOff>
                  </from>
                  <to>
                    <xdr:col>6</xdr:col>
                    <xdr:colOff>323850</xdr:colOff>
                    <xdr:row>19</xdr:row>
                    <xdr:rowOff>0</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3</xdr:col>
                    <xdr:colOff>409575</xdr:colOff>
                    <xdr:row>20</xdr:row>
                    <xdr:rowOff>0</xdr:rowOff>
                  </from>
                  <to>
                    <xdr:col>4</xdr:col>
                    <xdr:colOff>304800</xdr:colOff>
                    <xdr:row>21</xdr:row>
                    <xdr:rowOff>28575</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3</xdr:col>
                    <xdr:colOff>409575</xdr:colOff>
                    <xdr:row>21</xdr:row>
                    <xdr:rowOff>190500</xdr:rowOff>
                  </from>
                  <to>
                    <xdr:col>4</xdr:col>
                    <xdr:colOff>304800</xdr:colOff>
                    <xdr:row>23</xdr:row>
                    <xdr:rowOff>19050</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from>
                    <xdr:col>3</xdr:col>
                    <xdr:colOff>409575</xdr:colOff>
                    <xdr:row>22</xdr:row>
                    <xdr:rowOff>190500</xdr:rowOff>
                  </from>
                  <to>
                    <xdr:col>4</xdr:col>
                    <xdr:colOff>304800</xdr:colOff>
                    <xdr:row>24</xdr:row>
                    <xdr:rowOff>19050</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from>
                    <xdr:col>3</xdr:col>
                    <xdr:colOff>409575</xdr:colOff>
                    <xdr:row>23</xdr:row>
                    <xdr:rowOff>190500</xdr:rowOff>
                  </from>
                  <to>
                    <xdr:col>4</xdr:col>
                    <xdr:colOff>304800</xdr:colOff>
                    <xdr:row>25</xdr:row>
                    <xdr:rowOff>19050</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from>
                    <xdr:col>3</xdr:col>
                    <xdr:colOff>409575</xdr:colOff>
                    <xdr:row>24</xdr:row>
                    <xdr:rowOff>190500</xdr:rowOff>
                  </from>
                  <to>
                    <xdr:col>4</xdr:col>
                    <xdr:colOff>304800</xdr:colOff>
                    <xdr:row>26</xdr:row>
                    <xdr:rowOff>19050</xdr:rowOff>
                  </to>
                </anchor>
              </controlPr>
            </control>
          </mc:Choice>
        </mc:AlternateContent>
        <mc:AlternateContent xmlns:mc="http://schemas.openxmlformats.org/markup-compatibility/2006">
          <mc:Choice Requires="x14">
            <control shapeId="1120" r:id="rId24" name="Check Box 96">
              <controlPr defaultSize="0" autoFill="0" autoLine="0" autoPict="0">
                <anchor moveWithCells="1">
                  <from>
                    <xdr:col>3</xdr:col>
                    <xdr:colOff>409575</xdr:colOff>
                    <xdr:row>26</xdr:row>
                    <xdr:rowOff>171450</xdr:rowOff>
                  </from>
                  <to>
                    <xdr:col>4</xdr:col>
                    <xdr:colOff>304800</xdr:colOff>
                    <xdr:row>28</xdr:row>
                    <xdr:rowOff>0</xdr:rowOff>
                  </to>
                </anchor>
              </controlPr>
            </control>
          </mc:Choice>
        </mc:AlternateContent>
        <mc:AlternateContent xmlns:mc="http://schemas.openxmlformats.org/markup-compatibility/2006">
          <mc:Choice Requires="x14">
            <control shapeId="1121" r:id="rId25" name="Check Box 97">
              <controlPr defaultSize="0" autoFill="0" autoLine="0" autoPict="0">
                <anchor moveWithCells="1">
                  <from>
                    <xdr:col>3</xdr:col>
                    <xdr:colOff>409575</xdr:colOff>
                    <xdr:row>27</xdr:row>
                    <xdr:rowOff>190500</xdr:rowOff>
                  </from>
                  <to>
                    <xdr:col>4</xdr:col>
                    <xdr:colOff>304800</xdr:colOff>
                    <xdr:row>28</xdr:row>
                    <xdr:rowOff>219075</xdr:rowOff>
                  </to>
                </anchor>
              </controlPr>
            </control>
          </mc:Choice>
        </mc:AlternateContent>
        <mc:AlternateContent xmlns:mc="http://schemas.openxmlformats.org/markup-compatibility/2006">
          <mc:Choice Requires="x14">
            <control shapeId="1122" r:id="rId26" name="Check Box 98">
              <controlPr defaultSize="0" autoFill="0" autoLine="0" autoPict="0">
                <anchor moveWithCells="1">
                  <from>
                    <xdr:col>3</xdr:col>
                    <xdr:colOff>409575</xdr:colOff>
                    <xdr:row>28</xdr:row>
                    <xdr:rowOff>209550</xdr:rowOff>
                  </from>
                  <to>
                    <xdr:col>4</xdr:col>
                    <xdr:colOff>304800</xdr:colOff>
                    <xdr:row>29</xdr:row>
                    <xdr:rowOff>209550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5</xdr:col>
                    <xdr:colOff>171450</xdr:colOff>
                    <xdr:row>20</xdr:row>
                    <xdr:rowOff>0</xdr:rowOff>
                  </from>
                  <to>
                    <xdr:col>6</xdr:col>
                    <xdr:colOff>152400</xdr:colOff>
                    <xdr:row>21</xdr:row>
                    <xdr:rowOff>28575</xdr:rowOff>
                  </to>
                </anchor>
              </controlPr>
            </control>
          </mc:Choice>
        </mc:AlternateContent>
        <mc:AlternateContent xmlns:mc="http://schemas.openxmlformats.org/markup-compatibility/2006">
          <mc:Choice Requires="x14">
            <control shapeId="1124" r:id="rId28" name="Check Box 100">
              <controlPr defaultSize="0" autoFill="0" autoLine="0" autoPict="0">
                <anchor moveWithCells="1">
                  <from>
                    <xdr:col>5</xdr:col>
                    <xdr:colOff>171450</xdr:colOff>
                    <xdr:row>21</xdr:row>
                    <xdr:rowOff>47625</xdr:rowOff>
                  </from>
                  <to>
                    <xdr:col>6</xdr:col>
                    <xdr:colOff>152400</xdr:colOff>
                    <xdr:row>22</xdr:row>
                    <xdr:rowOff>66675</xdr:rowOff>
                  </to>
                </anchor>
              </controlPr>
            </control>
          </mc:Choice>
        </mc:AlternateContent>
        <mc:AlternateContent xmlns:mc="http://schemas.openxmlformats.org/markup-compatibility/2006">
          <mc:Choice Requires="x14">
            <control shapeId="1125" r:id="rId29" name="Check Box 101">
              <controlPr defaultSize="0" autoFill="0" autoLine="0" autoPict="0">
                <anchor moveWithCells="1">
                  <from>
                    <xdr:col>5</xdr:col>
                    <xdr:colOff>171450</xdr:colOff>
                    <xdr:row>24</xdr:row>
                    <xdr:rowOff>133350</xdr:rowOff>
                  </from>
                  <to>
                    <xdr:col>6</xdr:col>
                    <xdr:colOff>152400</xdr:colOff>
                    <xdr:row>25</xdr:row>
                    <xdr:rowOff>171450</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from>
                    <xdr:col>5</xdr:col>
                    <xdr:colOff>171450</xdr:colOff>
                    <xdr:row>27</xdr:row>
                    <xdr:rowOff>19050</xdr:rowOff>
                  </from>
                  <to>
                    <xdr:col>6</xdr:col>
                    <xdr:colOff>152400</xdr:colOff>
                    <xdr:row>28</xdr:row>
                    <xdr:rowOff>47625</xdr:rowOff>
                  </to>
                </anchor>
              </controlPr>
            </control>
          </mc:Choice>
        </mc:AlternateContent>
        <mc:AlternateContent xmlns:mc="http://schemas.openxmlformats.org/markup-compatibility/2006">
          <mc:Choice Requires="x14">
            <control shapeId="1127" r:id="rId31" name="Check Box 103">
              <controlPr defaultSize="0" autoFill="0" autoLine="0" autoPict="0">
                <anchor moveWithCells="1">
                  <from>
                    <xdr:col>5</xdr:col>
                    <xdr:colOff>171450</xdr:colOff>
                    <xdr:row>28</xdr:row>
                    <xdr:rowOff>209550</xdr:rowOff>
                  </from>
                  <to>
                    <xdr:col>6</xdr:col>
                    <xdr:colOff>152400</xdr:colOff>
                    <xdr:row>29</xdr:row>
                    <xdr:rowOff>209550</xdr:rowOff>
                  </to>
                </anchor>
              </controlPr>
            </control>
          </mc:Choice>
        </mc:AlternateContent>
        <mc:AlternateContent xmlns:mc="http://schemas.openxmlformats.org/markup-compatibility/2006">
          <mc:Choice Requires="x14">
            <control shapeId="1128" r:id="rId32" name="Check Box 104">
              <controlPr defaultSize="0" autoFill="0" autoLine="0" autoPict="0">
                <anchor moveWithCells="1">
                  <from>
                    <xdr:col>10</xdr:col>
                    <xdr:colOff>238125</xdr:colOff>
                    <xdr:row>20</xdr:row>
                    <xdr:rowOff>0</xdr:rowOff>
                  </from>
                  <to>
                    <xdr:col>11</xdr:col>
                    <xdr:colOff>295275</xdr:colOff>
                    <xdr:row>21</xdr:row>
                    <xdr:rowOff>28575</xdr:rowOff>
                  </to>
                </anchor>
              </controlPr>
            </control>
          </mc:Choice>
        </mc:AlternateContent>
        <mc:AlternateContent xmlns:mc="http://schemas.openxmlformats.org/markup-compatibility/2006">
          <mc:Choice Requires="x14">
            <control shapeId="1129" r:id="rId33" name="Check Box 105">
              <controlPr defaultSize="0" autoFill="0" autoLine="0" autoPict="0">
                <anchor moveWithCells="1">
                  <from>
                    <xdr:col>10</xdr:col>
                    <xdr:colOff>238125</xdr:colOff>
                    <xdr:row>21</xdr:row>
                    <xdr:rowOff>19050</xdr:rowOff>
                  </from>
                  <to>
                    <xdr:col>11</xdr:col>
                    <xdr:colOff>295275</xdr:colOff>
                    <xdr:row>22</xdr:row>
                    <xdr:rowOff>57150</xdr:rowOff>
                  </to>
                </anchor>
              </controlPr>
            </control>
          </mc:Choice>
        </mc:AlternateContent>
        <mc:AlternateContent xmlns:mc="http://schemas.openxmlformats.org/markup-compatibility/2006">
          <mc:Choice Requires="x14">
            <control shapeId="1130" r:id="rId34" name="Check Box 106">
              <controlPr defaultSize="0" autoFill="0" autoLine="0" autoPict="0">
                <anchor moveWithCells="1">
                  <from>
                    <xdr:col>10</xdr:col>
                    <xdr:colOff>238125</xdr:colOff>
                    <xdr:row>21</xdr:row>
                    <xdr:rowOff>209550</xdr:rowOff>
                  </from>
                  <to>
                    <xdr:col>11</xdr:col>
                    <xdr:colOff>295275</xdr:colOff>
                    <xdr:row>23</xdr:row>
                    <xdr:rowOff>28575</xdr:rowOff>
                  </to>
                </anchor>
              </controlPr>
            </control>
          </mc:Choice>
        </mc:AlternateContent>
        <mc:AlternateContent xmlns:mc="http://schemas.openxmlformats.org/markup-compatibility/2006">
          <mc:Choice Requires="x14">
            <control shapeId="1131" r:id="rId35" name="Check Box 107">
              <controlPr defaultSize="0" autoFill="0" autoLine="0" autoPict="0">
                <anchor moveWithCells="1">
                  <from>
                    <xdr:col>10</xdr:col>
                    <xdr:colOff>238125</xdr:colOff>
                    <xdr:row>24</xdr:row>
                    <xdr:rowOff>152400</xdr:rowOff>
                  </from>
                  <to>
                    <xdr:col>11</xdr:col>
                    <xdr:colOff>295275</xdr:colOff>
                    <xdr:row>25</xdr:row>
                    <xdr:rowOff>180975</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10</xdr:col>
                    <xdr:colOff>238125</xdr:colOff>
                    <xdr:row>26</xdr:row>
                    <xdr:rowOff>19050</xdr:rowOff>
                  </from>
                  <to>
                    <xdr:col>11</xdr:col>
                    <xdr:colOff>295275</xdr:colOff>
                    <xdr:row>27</xdr:row>
                    <xdr:rowOff>57150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10</xdr:col>
                    <xdr:colOff>238125</xdr:colOff>
                    <xdr:row>27</xdr:row>
                    <xdr:rowOff>0</xdr:rowOff>
                  </from>
                  <to>
                    <xdr:col>11</xdr:col>
                    <xdr:colOff>295275</xdr:colOff>
                    <xdr:row>28</xdr:row>
                    <xdr:rowOff>28575</xdr:rowOff>
                  </to>
                </anchor>
              </controlPr>
            </control>
          </mc:Choice>
        </mc:AlternateContent>
        <mc:AlternateContent xmlns:mc="http://schemas.openxmlformats.org/markup-compatibility/2006">
          <mc:Choice Requires="x14">
            <control shapeId="1134" r:id="rId38" name="Check Box 110">
              <controlPr defaultSize="0" autoFill="0" autoLine="0" autoPict="0">
                <anchor moveWithCells="1">
                  <from>
                    <xdr:col>10</xdr:col>
                    <xdr:colOff>238125</xdr:colOff>
                    <xdr:row>28</xdr:row>
                    <xdr:rowOff>9525</xdr:rowOff>
                  </from>
                  <to>
                    <xdr:col>11</xdr:col>
                    <xdr:colOff>295275</xdr:colOff>
                    <xdr:row>29</xdr:row>
                    <xdr:rowOff>9525</xdr:rowOff>
                  </to>
                </anchor>
              </controlPr>
            </control>
          </mc:Choice>
        </mc:AlternateContent>
        <mc:AlternateContent xmlns:mc="http://schemas.openxmlformats.org/markup-compatibility/2006">
          <mc:Choice Requires="x14">
            <control shapeId="1135" r:id="rId39" name="Check Box 111">
              <controlPr defaultSize="0" autoFill="0" autoLine="0" autoPict="0">
                <anchor moveWithCells="1">
                  <from>
                    <xdr:col>10</xdr:col>
                    <xdr:colOff>238125</xdr:colOff>
                    <xdr:row>28</xdr:row>
                    <xdr:rowOff>219075</xdr:rowOff>
                  </from>
                  <to>
                    <xdr:col>11</xdr:col>
                    <xdr:colOff>295275</xdr:colOff>
                    <xdr:row>29</xdr:row>
                    <xdr:rowOff>209550</xdr:rowOff>
                  </to>
                </anchor>
              </controlPr>
            </control>
          </mc:Choice>
        </mc:AlternateContent>
        <mc:AlternateContent xmlns:mc="http://schemas.openxmlformats.org/markup-compatibility/2006">
          <mc:Choice Requires="x14">
            <control shapeId="1136" r:id="rId40" name="Check Box 112">
              <controlPr defaultSize="0" autoFill="0" autoLine="0" autoPict="0">
                <anchor moveWithCells="1">
                  <from>
                    <xdr:col>8</xdr:col>
                    <xdr:colOff>19050</xdr:colOff>
                    <xdr:row>30</xdr:row>
                    <xdr:rowOff>142875</xdr:rowOff>
                  </from>
                  <to>
                    <xdr:col>9</xdr:col>
                    <xdr:colOff>142875</xdr:colOff>
                    <xdr:row>32</xdr:row>
                    <xdr:rowOff>28575</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9</xdr:col>
                    <xdr:colOff>200025</xdr:colOff>
                    <xdr:row>30</xdr:row>
                    <xdr:rowOff>142875</xdr:rowOff>
                  </from>
                  <to>
                    <xdr:col>10</xdr:col>
                    <xdr:colOff>123825</xdr:colOff>
                    <xdr:row>32</xdr:row>
                    <xdr:rowOff>28575</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9</xdr:col>
                    <xdr:colOff>314325</xdr:colOff>
                    <xdr:row>32</xdr:row>
                    <xdr:rowOff>142875</xdr:rowOff>
                  </from>
                  <to>
                    <xdr:col>10</xdr:col>
                    <xdr:colOff>228600</xdr:colOff>
                    <xdr:row>34</xdr:row>
                    <xdr:rowOff>38100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11</xdr:col>
                    <xdr:colOff>28575</xdr:colOff>
                    <xdr:row>32</xdr:row>
                    <xdr:rowOff>142875</xdr:rowOff>
                  </from>
                  <to>
                    <xdr:col>11</xdr:col>
                    <xdr:colOff>333375</xdr:colOff>
                    <xdr:row>34</xdr:row>
                    <xdr:rowOff>38100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10</xdr:col>
                    <xdr:colOff>228600</xdr:colOff>
                    <xdr:row>34</xdr:row>
                    <xdr:rowOff>142875</xdr:rowOff>
                  </from>
                  <to>
                    <xdr:col>11</xdr:col>
                    <xdr:colOff>285750</xdr:colOff>
                    <xdr:row>36</xdr:row>
                    <xdr:rowOff>38100</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11</xdr:col>
                    <xdr:colOff>333375</xdr:colOff>
                    <xdr:row>34</xdr:row>
                    <xdr:rowOff>142875</xdr:rowOff>
                  </from>
                  <to>
                    <xdr:col>11</xdr:col>
                    <xdr:colOff>638175</xdr:colOff>
                    <xdr:row>36</xdr:row>
                    <xdr:rowOff>38100</xdr:rowOff>
                  </to>
                </anchor>
              </controlPr>
            </control>
          </mc:Choice>
        </mc:AlternateContent>
        <mc:AlternateContent xmlns:mc="http://schemas.openxmlformats.org/markup-compatibility/2006">
          <mc:Choice Requires="x14">
            <control shapeId="1142" r:id="rId46" name="Check Box 118">
              <controlPr defaultSize="0" autoFill="0" autoLine="0" autoPict="0">
                <anchor moveWithCells="1">
                  <from>
                    <xdr:col>7</xdr:col>
                    <xdr:colOff>76200</xdr:colOff>
                    <xdr:row>36</xdr:row>
                    <xdr:rowOff>133350</xdr:rowOff>
                  </from>
                  <to>
                    <xdr:col>9</xdr:col>
                    <xdr:colOff>19050</xdr:colOff>
                    <xdr:row>38</xdr:row>
                    <xdr:rowOff>28575</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9</xdr:col>
                    <xdr:colOff>66675</xdr:colOff>
                    <xdr:row>36</xdr:row>
                    <xdr:rowOff>133350</xdr:rowOff>
                  </from>
                  <to>
                    <xdr:col>9</xdr:col>
                    <xdr:colOff>381000</xdr:colOff>
                    <xdr:row>38</xdr:row>
                    <xdr:rowOff>28575</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10</xdr:col>
                    <xdr:colOff>95250</xdr:colOff>
                    <xdr:row>38</xdr:row>
                    <xdr:rowOff>142875</xdr:rowOff>
                  </from>
                  <to>
                    <xdr:col>11</xdr:col>
                    <xdr:colOff>133350</xdr:colOff>
                    <xdr:row>40</xdr:row>
                    <xdr:rowOff>38100</xdr:rowOff>
                  </to>
                </anchor>
              </controlPr>
            </control>
          </mc:Choice>
        </mc:AlternateContent>
        <mc:AlternateContent xmlns:mc="http://schemas.openxmlformats.org/markup-compatibility/2006">
          <mc:Choice Requires="x14">
            <control shapeId="1145" r:id="rId49" name="Check Box 121">
              <controlPr defaultSize="0" autoFill="0" autoLine="0" autoPict="0">
                <anchor moveWithCells="1">
                  <from>
                    <xdr:col>11</xdr:col>
                    <xdr:colOff>190500</xdr:colOff>
                    <xdr:row>38</xdr:row>
                    <xdr:rowOff>142875</xdr:rowOff>
                  </from>
                  <to>
                    <xdr:col>11</xdr:col>
                    <xdr:colOff>504825</xdr:colOff>
                    <xdr:row>40</xdr:row>
                    <xdr:rowOff>38100</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12</xdr:col>
                    <xdr:colOff>0</xdr:colOff>
                    <xdr:row>44</xdr:row>
                    <xdr:rowOff>133350</xdr:rowOff>
                  </from>
                  <to>
                    <xdr:col>12</xdr:col>
                    <xdr:colOff>304800</xdr:colOff>
                    <xdr:row>46</xdr:row>
                    <xdr:rowOff>28575</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12</xdr:col>
                    <xdr:colOff>361950</xdr:colOff>
                    <xdr:row>44</xdr:row>
                    <xdr:rowOff>133350</xdr:rowOff>
                  </from>
                  <to>
                    <xdr:col>12</xdr:col>
                    <xdr:colOff>666750</xdr:colOff>
                    <xdr:row>46</xdr:row>
                    <xdr:rowOff>28575</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12</xdr:col>
                    <xdr:colOff>742950</xdr:colOff>
                    <xdr:row>44</xdr:row>
                    <xdr:rowOff>133350</xdr:rowOff>
                  </from>
                  <to>
                    <xdr:col>13</xdr:col>
                    <xdr:colOff>76200</xdr:colOff>
                    <xdr:row>46</xdr:row>
                    <xdr:rowOff>28575</xdr:rowOff>
                  </to>
                </anchor>
              </controlPr>
            </control>
          </mc:Choice>
        </mc:AlternateContent>
        <mc:AlternateContent xmlns:mc="http://schemas.openxmlformats.org/markup-compatibility/2006">
          <mc:Choice Requires="x14">
            <control shapeId="1149" r:id="rId53" name="Check Box 125">
              <controlPr defaultSize="0" autoFill="0" autoLine="0" autoPict="0">
                <anchor moveWithCells="1">
                  <from>
                    <xdr:col>13</xdr:col>
                    <xdr:colOff>123825</xdr:colOff>
                    <xdr:row>44</xdr:row>
                    <xdr:rowOff>133350</xdr:rowOff>
                  </from>
                  <to>
                    <xdr:col>13</xdr:col>
                    <xdr:colOff>428625</xdr:colOff>
                    <xdr:row>46</xdr:row>
                    <xdr:rowOff>28575</xdr:rowOff>
                  </to>
                </anchor>
              </controlPr>
            </control>
          </mc:Choice>
        </mc:AlternateContent>
        <mc:AlternateContent xmlns:mc="http://schemas.openxmlformats.org/markup-compatibility/2006">
          <mc:Choice Requires="x14">
            <control shapeId="1150" r:id="rId54" name="Check Box 126">
              <controlPr defaultSize="0" autoFill="0" autoLine="0" autoPict="0">
                <anchor moveWithCells="1">
                  <from>
                    <xdr:col>11</xdr:col>
                    <xdr:colOff>666750</xdr:colOff>
                    <xdr:row>45</xdr:row>
                    <xdr:rowOff>133350</xdr:rowOff>
                  </from>
                  <to>
                    <xdr:col>12</xdr:col>
                    <xdr:colOff>304800</xdr:colOff>
                    <xdr:row>47</xdr:row>
                    <xdr:rowOff>28575</xdr:rowOff>
                  </to>
                </anchor>
              </controlPr>
            </control>
          </mc:Choice>
        </mc:AlternateContent>
        <mc:AlternateContent xmlns:mc="http://schemas.openxmlformats.org/markup-compatibility/2006">
          <mc:Choice Requires="x14">
            <control shapeId="1151" r:id="rId55" name="Check Box 127">
              <controlPr defaultSize="0" autoFill="0" autoLine="0" autoPict="0">
                <anchor moveWithCells="1">
                  <from>
                    <xdr:col>11</xdr:col>
                    <xdr:colOff>666750</xdr:colOff>
                    <xdr:row>46</xdr:row>
                    <xdr:rowOff>133350</xdr:rowOff>
                  </from>
                  <to>
                    <xdr:col>12</xdr:col>
                    <xdr:colOff>304800</xdr:colOff>
                    <xdr:row>48</xdr:row>
                    <xdr:rowOff>28575</xdr:rowOff>
                  </to>
                </anchor>
              </controlPr>
            </control>
          </mc:Choice>
        </mc:AlternateContent>
        <mc:AlternateContent xmlns:mc="http://schemas.openxmlformats.org/markup-compatibility/2006">
          <mc:Choice Requires="x14">
            <control shapeId="1152" r:id="rId56" name="Check Box 128">
              <controlPr defaultSize="0" autoFill="0" autoLine="0" autoPict="0">
                <anchor moveWithCells="1">
                  <from>
                    <xdr:col>12</xdr:col>
                    <xdr:colOff>361950</xdr:colOff>
                    <xdr:row>46</xdr:row>
                    <xdr:rowOff>133350</xdr:rowOff>
                  </from>
                  <to>
                    <xdr:col>12</xdr:col>
                    <xdr:colOff>666750</xdr:colOff>
                    <xdr:row>48</xdr:row>
                    <xdr:rowOff>28575</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12</xdr:col>
                    <xdr:colOff>742950</xdr:colOff>
                    <xdr:row>46</xdr:row>
                    <xdr:rowOff>133350</xdr:rowOff>
                  </from>
                  <to>
                    <xdr:col>13</xdr:col>
                    <xdr:colOff>76200</xdr:colOff>
                    <xdr:row>48</xdr:row>
                    <xdr:rowOff>28575</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13</xdr:col>
                    <xdr:colOff>123825</xdr:colOff>
                    <xdr:row>46</xdr:row>
                    <xdr:rowOff>133350</xdr:rowOff>
                  </from>
                  <to>
                    <xdr:col>13</xdr:col>
                    <xdr:colOff>428625</xdr:colOff>
                    <xdr:row>48</xdr:row>
                    <xdr:rowOff>28575</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11</xdr:col>
                    <xdr:colOff>666750</xdr:colOff>
                    <xdr:row>47</xdr:row>
                    <xdr:rowOff>133350</xdr:rowOff>
                  </from>
                  <to>
                    <xdr:col>12</xdr:col>
                    <xdr:colOff>304800</xdr:colOff>
                    <xdr:row>49</xdr:row>
                    <xdr:rowOff>28575</xdr:rowOff>
                  </to>
                </anchor>
              </controlPr>
            </control>
          </mc:Choice>
        </mc:AlternateContent>
        <mc:AlternateContent xmlns:mc="http://schemas.openxmlformats.org/markup-compatibility/2006">
          <mc:Choice Requires="x14">
            <control shapeId="1156" r:id="rId60" name="Check Box 132">
              <controlPr defaultSize="0" autoFill="0" autoLine="0" autoPict="0">
                <anchor moveWithCells="1">
                  <from>
                    <xdr:col>11</xdr:col>
                    <xdr:colOff>666750</xdr:colOff>
                    <xdr:row>48</xdr:row>
                    <xdr:rowOff>133350</xdr:rowOff>
                  </from>
                  <to>
                    <xdr:col>12</xdr:col>
                    <xdr:colOff>304800</xdr:colOff>
                    <xdr:row>50</xdr:row>
                    <xdr:rowOff>28575</xdr:rowOff>
                  </to>
                </anchor>
              </controlPr>
            </control>
          </mc:Choice>
        </mc:AlternateContent>
        <mc:AlternateContent xmlns:mc="http://schemas.openxmlformats.org/markup-compatibility/2006">
          <mc:Choice Requires="x14">
            <control shapeId="1157" r:id="rId61" name="Check Box 133">
              <controlPr defaultSize="0" autoFill="0" autoLine="0" autoPict="0">
                <anchor moveWithCells="1">
                  <from>
                    <xdr:col>12</xdr:col>
                    <xdr:colOff>361950</xdr:colOff>
                    <xdr:row>48</xdr:row>
                    <xdr:rowOff>133350</xdr:rowOff>
                  </from>
                  <to>
                    <xdr:col>12</xdr:col>
                    <xdr:colOff>666750</xdr:colOff>
                    <xdr:row>50</xdr:row>
                    <xdr:rowOff>28575</xdr:rowOff>
                  </to>
                </anchor>
              </controlPr>
            </control>
          </mc:Choice>
        </mc:AlternateContent>
        <mc:AlternateContent xmlns:mc="http://schemas.openxmlformats.org/markup-compatibility/2006">
          <mc:Choice Requires="x14">
            <control shapeId="1158" r:id="rId62" name="Check Box 134">
              <controlPr defaultSize="0" autoFill="0" autoLine="0" autoPict="0">
                <anchor moveWithCells="1">
                  <from>
                    <xdr:col>12</xdr:col>
                    <xdr:colOff>742950</xdr:colOff>
                    <xdr:row>48</xdr:row>
                    <xdr:rowOff>133350</xdr:rowOff>
                  </from>
                  <to>
                    <xdr:col>13</xdr:col>
                    <xdr:colOff>76200</xdr:colOff>
                    <xdr:row>50</xdr:row>
                    <xdr:rowOff>28575</xdr:rowOff>
                  </to>
                </anchor>
              </controlPr>
            </control>
          </mc:Choice>
        </mc:AlternateContent>
        <mc:AlternateContent xmlns:mc="http://schemas.openxmlformats.org/markup-compatibility/2006">
          <mc:Choice Requires="x14">
            <control shapeId="1159" r:id="rId63" name="Check Box 135">
              <controlPr defaultSize="0" autoFill="0" autoLine="0" autoPict="0">
                <anchor moveWithCells="1">
                  <from>
                    <xdr:col>13</xdr:col>
                    <xdr:colOff>123825</xdr:colOff>
                    <xdr:row>48</xdr:row>
                    <xdr:rowOff>133350</xdr:rowOff>
                  </from>
                  <to>
                    <xdr:col>13</xdr:col>
                    <xdr:colOff>428625</xdr:colOff>
                    <xdr:row>50</xdr:row>
                    <xdr:rowOff>28575</xdr:rowOff>
                  </to>
                </anchor>
              </controlPr>
            </control>
          </mc:Choice>
        </mc:AlternateContent>
        <mc:AlternateContent xmlns:mc="http://schemas.openxmlformats.org/markup-compatibility/2006">
          <mc:Choice Requires="x14">
            <control shapeId="1160" r:id="rId64" name="Check Box 136">
              <controlPr defaultSize="0" autoFill="0" autoLine="0" autoPict="0">
                <anchor moveWithCells="1">
                  <from>
                    <xdr:col>11</xdr:col>
                    <xdr:colOff>666750</xdr:colOff>
                    <xdr:row>49</xdr:row>
                    <xdr:rowOff>133350</xdr:rowOff>
                  </from>
                  <to>
                    <xdr:col>12</xdr:col>
                    <xdr:colOff>304800</xdr:colOff>
                    <xdr:row>51</xdr:row>
                    <xdr:rowOff>28575</xdr:rowOff>
                  </to>
                </anchor>
              </controlPr>
            </control>
          </mc:Choice>
        </mc:AlternateContent>
        <mc:AlternateContent xmlns:mc="http://schemas.openxmlformats.org/markup-compatibility/2006">
          <mc:Choice Requires="x14">
            <control shapeId="1161" r:id="rId65" name="Check Box 137">
              <controlPr defaultSize="0" autoFill="0" autoLine="0" autoPict="0">
                <anchor moveWithCells="1">
                  <from>
                    <xdr:col>4</xdr:col>
                    <xdr:colOff>514350</xdr:colOff>
                    <xdr:row>44</xdr:row>
                    <xdr:rowOff>133350</xdr:rowOff>
                  </from>
                  <to>
                    <xdr:col>5</xdr:col>
                    <xdr:colOff>295275</xdr:colOff>
                    <xdr:row>46</xdr:row>
                    <xdr:rowOff>28575</xdr:rowOff>
                  </to>
                </anchor>
              </controlPr>
            </control>
          </mc:Choice>
        </mc:AlternateContent>
        <mc:AlternateContent xmlns:mc="http://schemas.openxmlformats.org/markup-compatibility/2006">
          <mc:Choice Requires="x14">
            <control shapeId="1162" r:id="rId66" name="Check Box 138">
              <controlPr defaultSize="0" autoFill="0" autoLine="0" autoPict="0">
                <anchor moveWithCells="1">
                  <from>
                    <xdr:col>4</xdr:col>
                    <xdr:colOff>514350</xdr:colOff>
                    <xdr:row>46</xdr:row>
                    <xdr:rowOff>133350</xdr:rowOff>
                  </from>
                  <to>
                    <xdr:col>5</xdr:col>
                    <xdr:colOff>295275</xdr:colOff>
                    <xdr:row>48</xdr:row>
                    <xdr:rowOff>19050</xdr:rowOff>
                  </to>
                </anchor>
              </controlPr>
            </control>
          </mc:Choice>
        </mc:AlternateContent>
        <mc:AlternateContent xmlns:mc="http://schemas.openxmlformats.org/markup-compatibility/2006">
          <mc:Choice Requires="x14">
            <control shapeId="1163" r:id="rId67" name="Check Box 139">
              <controlPr defaultSize="0" autoFill="0" autoLine="0" autoPict="0">
                <anchor moveWithCells="1">
                  <from>
                    <xdr:col>4</xdr:col>
                    <xdr:colOff>514350</xdr:colOff>
                    <xdr:row>48</xdr:row>
                    <xdr:rowOff>133350</xdr:rowOff>
                  </from>
                  <to>
                    <xdr:col>5</xdr:col>
                    <xdr:colOff>295275</xdr:colOff>
                    <xdr:row>50</xdr:row>
                    <xdr:rowOff>28575</xdr:rowOff>
                  </to>
                </anchor>
              </controlPr>
            </control>
          </mc:Choice>
        </mc:AlternateContent>
        <mc:AlternateContent xmlns:mc="http://schemas.openxmlformats.org/markup-compatibility/2006">
          <mc:Choice Requires="x14">
            <control shapeId="1164" r:id="rId68" name="Check Box 140">
              <controlPr defaultSize="0" autoFill="0" autoLine="0" autoPict="0">
                <anchor moveWithCells="1">
                  <from>
                    <xdr:col>8</xdr:col>
                    <xdr:colOff>19050</xdr:colOff>
                    <xdr:row>40</xdr:row>
                    <xdr:rowOff>142875</xdr:rowOff>
                  </from>
                  <to>
                    <xdr:col>9</xdr:col>
                    <xdr:colOff>133350</xdr:colOff>
                    <xdr:row>42</xdr:row>
                    <xdr:rowOff>38100</xdr:rowOff>
                  </to>
                </anchor>
              </controlPr>
            </control>
          </mc:Choice>
        </mc:AlternateContent>
        <mc:AlternateContent xmlns:mc="http://schemas.openxmlformats.org/markup-compatibility/2006">
          <mc:Choice Requires="x14">
            <control shapeId="1165" r:id="rId69" name="Check Box 141">
              <controlPr defaultSize="0" autoFill="0" autoLine="0" autoPict="0">
                <anchor moveWithCells="1">
                  <from>
                    <xdr:col>9</xdr:col>
                    <xdr:colOff>190500</xdr:colOff>
                    <xdr:row>40</xdr:row>
                    <xdr:rowOff>142875</xdr:rowOff>
                  </from>
                  <to>
                    <xdr:col>10</xdr:col>
                    <xdr:colOff>114300</xdr:colOff>
                    <xdr:row>42</xdr:row>
                    <xdr:rowOff>38100</xdr:rowOff>
                  </to>
                </anchor>
              </controlPr>
            </control>
          </mc:Choice>
        </mc:AlternateContent>
        <mc:AlternateContent xmlns:mc="http://schemas.openxmlformats.org/markup-compatibility/2006">
          <mc:Choice Requires="x14">
            <control shapeId="1166" r:id="rId70" name="Check Box 142">
              <controlPr defaultSize="0" autoFill="0" autoLine="0" autoPict="0">
                <anchor moveWithCells="1">
                  <from>
                    <xdr:col>12</xdr:col>
                    <xdr:colOff>361950</xdr:colOff>
                    <xdr:row>45</xdr:row>
                    <xdr:rowOff>133350</xdr:rowOff>
                  </from>
                  <to>
                    <xdr:col>12</xdr:col>
                    <xdr:colOff>666750</xdr:colOff>
                    <xdr:row>47</xdr:row>
                    <xdr:rowOff>28575</xdr:rowOff>
                  </to>
                </anchor>
              </controlPr>
            </control>
          </mc:Choice>
        </mc:AlternateContent>
        <mc:AlternateContent xmlns:mc="http://schemas.openxmlformats.org/markup-compatibility/2006">
          <mc:Choice Requires="x14">
            <control shapeId="1167" r:id="rId71" name="Check Box 143">
              <controlPr defaultSize="0" autoFill="0" autoLine="0" autoPict="0">
                <anchor moveWithCells="1">
                  <from>
                    <xdr:col>12</xdr:col>
                    <xdr:colOff>361950</xdr:colOff>
                    <xdr:row>47</xdr:row>
                    <xdr:rowOff>133350</xdr:rowOff>
                  </from>
                  <to>
                    <xdr:col>12</xdr:col>
                    <xdr:colOff>666750</xdr:colOff>
                    <xdr:row>49</xdr:row>
                    <xdr:rowOff>28575</xdr:rowOff>
                  </to>
                </anchor>
              </controlPr>
            </control>
          </mc:Choice>
        </mc:AlternateContent>
        <mc:AlternateContent xmlns:mc="http://schemas.openxmlformats.org/markup-compatibility/2006">
          <mc:Choice Requires="x14">
            <control shapeId="1168" r:id="rId72" name="Check Box 144">
              <controlPr defaultSize="0" autoFill="0" autoLine="0" autoPict="0">
                <anchor moveWithCells="1">
                  <from>
                    <xdr:col>12</xdr:col>
                    <xdr:colOff>361950</xdr:colOff>
                    <xdr:row>49</xdr:row>
                    <xdr:rowOff>133350</xdr:rowOff>
                  </from>
                  <to>
                    <xdr:col>12</xdr:col>
                    <xdr:colOff>666750</xdr:colOff>
                    <xdr:row>51</xdr:row>
                    <xdr:rowOff>28575</xdr:rowOff>
                  </to>
                </anchor>
              </controlPr>
            </control>
          </mc:Choice>
        </mc:AlternateContent>
        <mc:AlternateContent xmlns:mc="http://schemas.openxmlformats.org/markup-compatibility/2006">
          <mc:Choice Requires="x14">
            <control shapeId="1169" r:id="rId73" name="Check Box 145">
              <controlPr defaultSize="0" autoFill="0" autoLine="0" autoPict="0">
                <anchor moveWithCells="1">
                  <from>
                    <xdr:col>11</xdr:col>
                    <xdr:colOff>180975</xdr:colOff>
                    <xdr:row>1</xdr:row>
                    <xdr:rowOff>19050</xdr:rowOff>
                  </from>
                  <to>
                    <xdr:col>11</xdr:col>
                    <xdr:colOff>438150</xdr:colOff>
                    <xdr:row>1</xdr:row>
                    <xdr:rowOff>171450</xdr:rowOff>
                  </to>
                </anchor>
              </controlPr>
            </control>
          </mc:Choice>
        </mc:AlternateContent>
        <mc:AlternateContent xmlns:mc="http://schemas.openxmlformats.org/markup-compatibility/2006">
          <mc:Choice Requires="x14">
            <control shapeId="1170" r:id="rId74" name="Check Box 146">
              <controlPr defaultSize="0" autoFill="0" autoLine="0" autoPict="0">
                <anchor moveWithCells="1">
                  <from>
                    <xdr:col>11</xdr:col>
                    <xdr:colOff>590550</xdr:colOff>
                    <xdr:row>1</xdr:row>
                    <xdr:rowOff>19050</xdr:rowOff>
                  </from>
                  <to>
                    <xdr:col>12</xdr:col>
                    <xdr:colOff>200025</xdr:colOff>
                    <xdr:row>1</xdr:row>
                    <xdr:rowOff>171450</xdr:rowOff>
                  </to>
                </anchor>
              </controlPr>
            </control>
          </mc:Choice>
        </mc:AlternateContent>
        <mc:AlternateContent xmlns:mc="http://schemas.openxmlformats.org/markup-compatibility/2006">
          <mc:Choice Requires="x14">
            <control shapeId="1171" r:id="rId75" name="Check Box 147">
              <controlPr defaultSize="0" autoFill="0" autoLine="0" autoPict="0">
                <anchor moveWithCells="1">
                  <from>
                    <xdr:col>12</xdr:col>
                    <xdr:colOff>352425</xdr:colOff>
                    <xdr:row>1</xdr:row>
                    <xdr:rowOff>19050</xdr:rowOff>
                  </from>
                  <to>
                    <xdr:col>12</xdr:col>
                    <xdr:colOff>609600</xdr:colOff>
                    <xdr:row>1</xdr:row>
                    <xdr:rowOff>171450</xdr:rowOff>
                  </to>
                </anchor>
              </controlPr>
            </control>
          </mc:Choice>
        </mc:AlternateContent>
        <mc:AlternateContent xmlns:mc="http://schemas.openxmlformats.org/markup-compatibility/2006">
          <mc:Choice Requires="x14">
            <control shapeId="1172" r:id="rId76" name="Check Box 148">
              <controlPr defaultSize="0" autoFill="0" autoLine="0" autoPict="0">
                <anchor moveWithCells="1">
                  <from>
                    <xdr:col>12</xdr:col>
                    <xdr:colOff>771525</xdr:colOff>
                    <xdr:row>1</xdr:row>
                    <xdr:rowOff>19050</xdr:rowOff>
                  </from>
                  <to>
                    <xdr:col>13</xdr:col>
                    <xdr:colOff>57150</xdr:colOff>
                    <xdr:row>1</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A56"/>
  <sheetViews>
    <sheetView zoomScaleNormal="100" workbookViewId="0">
      <selection activeCell="C12" sqref="C12:D30"/>
    </sheetView>
  </sheetViews>
  <sheetFormatPr defaultColWidth="8.125" defaultRowHeight="18.75"/>
  <cols>
    <col min="1" max="1" width="4.25" customWidth="1"/>
    <col min="2" max="2" width="1.5" customWidth="1"/>
    <col min="3" max="3" width="2.75" customWidth="1"/>
    <col min="4" max="4" width="7.25" customWidth="1"/>
    <col min="5" max="5" width="8" customWidth="1"/>
    <col min="6" max="6" width="5.5" bestFit="1" customWidth="1"/>
    <col min="7" max="7" width="6.875" customWidth="1"/>
    <col min="8" max="8" width="4.25" customWidth="1"/>
    <col min="9" max="9" width="5.125" customWidth="1"/>
    <col min="10" max="11" width="2.375" customWidth="1"/>
    <col min="12" max="12" width="5.125" customWidth="1"/>
    <col min="13" max="13" width="3.25" customWidth="1"/>
    <col min="14" max="14" width="8.75" customWidth="1"/>
    <col min="15" max="15" width="12.75" customWidth="1"/>
    <col min="16" max="16" width="10.125" customWidth="1"/>
    <col min="18" max="18" width="38.75" customWidth="1"/>
    <col min="19" max="29" width="0" hidden="1" customWidth="1"/>
  </cols>
  <sheetData>
    <row r="1" spans="1:23" s="2" customFormat="1" ht="20.25" thickBot="1">
      <c r="A1" s="1" t="s">
        <v>0</v>
      </c>
      <c r="C1" s="1"/>
      <c r="P1" s="3" t="s">
        <v>63</v>
      </c>
      <c r="Q1" s="4"/>
      <c r="R1" s="5" t="s">
        <v>1</v>
      </c>
    </row>
    <row r="2" spans="1:23" s="2" customFormat="1" ht="15" customHeight="1" thickBot="1">
      <c r="C2" s="1"/>
      <c r="H2" s="208" t="s">
        <v>2</v>
      </c>
      <c r="I2" s="209"/>
      <c r="J2" s="209"/>
      <c r="K2" s="209"/>
      <c r="L2" s="209"/>
      <c r="M2" s="209"/>
      <c r="N2" s="209"/>
      <c r="O2" s="209"/>
      <c r="P2" s="210"/>
      <c r="Q2" s="6" t="str">
        <f t="shared" ref="Q2:Q13" si="0">IF(R2="","","→→→")</f>
        <v>→→→</v>
      </c>
      <c r="R2" s="7" t="str">
        <f>IF(AND(T2=FALSE,V2=FALSE,U2=FALSE,W2=FALSE),"いずれかをチェックしてください。","")</f>
        <v>いずれかをチェックしてください。</v>
      </c>
      <c r="T2" s="2" t="b">
        <v>0</v>
      </c>
      <c r="U2" s="2" t="b">
        <v>0</v>
      </c>
      <c r="V2" s="2" t="b">
        <v>0</v>
      </c>
      <c r="W2" s="2" t="b">
        <v>0</v>
      </c>
    </row>
    <row r="3" spans="1:23" s="2" customFormat="1" ht="24.75" thickBot="1">
      <c r="A3" s="72" t="s">
        <v>73</v>
      </c>
      <c r="C3" s="211" t="s">
        <v>3</v>
      </c>
      <c r="D3" s="211"/>
      <c r="E3" s="211"/>
      <c r="F3" s="211"/>
      <c r="G3" s="211"/>
      <c r="H3" s="211"/>
      <c r="I3" s="211"/>
      <c r="J3" s="211"/>
      <c r="K3" s="211"/>
      <c r="L3" s="211"/>
      <c r="M3" s="211"/>
      <c r="N3" s="211"/>
      <c r="O3" s="211"/>
      <c r="P3" s="211"/>
      <c r="Q3" s="6" t="str">
        <f t="shared" si="0"/>
        <v>→→→</v>
      </c>
      <c r="R3" s="8" t="str">
        <f>IF(AND(W4=FALSE,W6=FALSE,W8=FALSE,W14=FALSE,W17=FALSE,W21=FALSE,W26=FALSE,W33=FALSE,W36=FALSE,W39=FALSE,W40=FALSE,W41=FALSE,W42=FALSE,AA46=FALSE,AA48=FALSE,AA50=FALSE,AA53=FALSE),"変更箇所をチェックしてください。","")</f>
        <v>変更箇所をチェックしてください。</v>
      </c>
      <c r="S3" s="9"/>
    </row>
    <row r="4" spans="1:23" s="12" customFormat="1" ht="15" customHeight="1">
      <c r="A4" s="73" t="s">
        <v>81</v>
      </c>
      <c r="B4" s="74"/>
      <c r="C4" s="212" t="s">
        <v>4</v>
      </c>
      <c r="D4" s="213"/>
      <c r="E4" s="213"/>
      <c r="F4" s="214"/>
      <c r="G4" s="216" t="s">
        <v>5</v>
      </c>
      <c r="H4" s="217"/>
      <c r="I4" s="217"/>
      <c r="J4" s="217"/>
      <c r="K4" s="217"/>
      <c r="L4" s="217"/>
      <c r="M4" s="217"/>
      <c r="N4" s="217"/>
      <c r="O4" s="217"/>
      <c r="P4" s="218"/>
      <c r="Q4" s="6" t="str">
        <f t="shared" si="0"/>
        <v>→→→</v>
      </c>
      <c r="R4" s="10" t="str">
        <f>IF(AND(T4=FALSE,T5=FALSE,U4=FALSE,U5=FALSE),"いずれかをチェックしてください。","")</f>
        <v>いずれかをチェックしてください。</v>
      </c>
      <c r="S4" s="11"/>
      <c r="T4" s="12" t="b">
        <v>0</v>
      </c>
      <c r="U4" s="12" t="b">
        <v>0</v>
      </c>
      <c r="W4" s="75" t="b">
        <v>0</v>
      </c>
    </row>
    <row r="5" spans="1:23" s="12" customFormat="1" ht="15" customHeight="1" thickBot="1">
      <c r="A5" s="76"/>
      <c r="B5" s="74"/>
      <c r="C5" s="196"/>
      <c r="D5" s="215"/>
      <c r="E5" s="215"/>
      <c r="F5" s="197"/>
      <c r="G5" s="219" t="s">
        <v>6</v>
      </c>
      <c r="H5" s="220"/>
      <c r="I5" s="220"/>
      <c r="J5" s="220"/>
      <c r="K5" s="220"/>
      <c r="L5" s="220"/>
      <c r="M5" s="220"/>
      <c r="N5" s="220"/>
      <c r="O5" s="13"/>
      <c r="P5" s="14"/>
      <c r="Q5" s="6" t="str">
        <f t="shared" si="0"/>
        <v/>
      </c>
      <c r="R5" s="10"/>
      <c r="S5" s="15"/>
      <c r="T5" s="12" t="b">
        <v>0</v>
      </c>
      <c r="U5" s="12" t="b">
        <v>0</v>
      </c>
    </row>
    <row r="6" spans="1:23" s="24" customFormat="1" ht="16.5" customHeight="1" thickBot="1">
      <c r="A6" s="76" t="s">
        <v>80</v>
      </c>
      <c r="B6" s="1"/>
      <c r="C6" s="221" t="s">
        <v>7</v>
      </c>
      <c r="D6" s="205"/>
      <c r="E6" s="225" t="s">
        <v>8</v>
      </c>
      <c r="F6" s="226"/>
      <c r="G6" s="16" t="s">
        <v>9</v>
      </c>
      <c r="H6" s="17"/>
      <c r="I6" s="18" t="s">
        <v>10</v>
      </c>
      <c r="J6" s="18"/>
      <c r="K6" s="18"/>
      <c r="L6" s="17"/>
      <c r="M6" s="19" t="s">
        <v>11</v>
      </c>
      <c r="N6" s="19"/>
      <c r="O6" s="19"/>
      <c r="P6" s="77"/>
      <c r="Q6" s="6" t="str">
        <f t="shared" si="0"/>
        <v/>
      </c>
      <c r="R6" s="22" t="str">
        <f>IF(AND(OR(U2=TRUE,V2=TRUE,W2=TRUE),H6=""),"築年数を記入してください。","")</f>
        <v/>
      </c>
      <c r="S6" s="23"/>
      <c r="W6" s="78" t="b">
        <v>0</v>
      </c>
    </row>
    <row r="7" spans="1:23" s="24" customFormat="1" ht="16.5" customHeight="1" thickTop="1">
      <c r="A7" s="76"/>
      <c r="B7" s="1"/>
      <c r="C7" s="222"/>
      <c r="D7" s="207"/>
      <c r="E7" s="179"/>
      <c r="F7" s="180"/>
      <c r="G7" s="25" t="s">
        <v>12</v>
      </c>
      <c r="H7" s="188"/>
      <c r="I7" s="188"/>
      <c r="J7" s="188"/>
      <c r="K7" s="188"/>
      <c r="L7" s="188"/>
      <c r="M7" s="188"/>
      <c r="N7" s="188"/>
      <c r="O7" s="26" t="s">
        <v>13</v>
      </c>
      <c r="P7" s="27"/>
      <c r="Q7" s="6" t="str">
        <f t="shared" si="0"/>
        <v/>
      </c>
      <c r="R7" s="22" t="str">
        <f>IF(AND(OR(U2=TRUE,V2=TRUE,W2=TRUE),L6=""),"棟数を記入してください。","")</f>
        <v/>
      </c>
      <c r="S7" s="23"/>
    </row>
    <row r="8" spans="1:23" s="24" customFormat="1" ht="16.5" customHeight="1">
      <c r="A8" s="76" t="s">
        <v>74</v>
      </c>
      <c r="B8" s="1"/>
      <c r="C8" s="222"/>
      <c r="D8" s="207"/>
      <c r="E8" s="176" t="s">
        <v>14</v>
      </c>
      <c r="F8" s="163"/>
      <c r="G8" s="161" t="s">
        <v>15</v>
      </c>
      <c r="H8" s="162"/>
      <c r="I8" s="162"/>
      <c r="J8" s="162"/>
      <c r="K8" s="162"/>
      <c r="L8" s="162"/>
      <c r="M8" s="162"/>
      <c r="N8" s="162"/>
      <c r="O8" s="162"/>
      <c r="P8" s="229"/>
      <c r="Q8" s="6" t="str">
        <f t="shared" si="0"/>
        <v>→→→</v>
      </c>
      <c r="R8" s="10" t="str">
        <f>IF(AND(T8=FALSE,T9=FALSE,U8=FALSE,U9=FALSE,V8=FALSE,V9=FALSE),"いずれかをチェックしてください。","")</f>
        <v>いずれかをチェックしてください。</v>
      </c>
      <c r="S8" s="11"/>
      <c r="T8" s="24" t="b">
        <v>0</v>
      </c>
      <c r="U8" s="24" t="b">
        <v>0</v>
      </c>
      <c r="V8" s="24" t="b">
        <v>0</v>
      </c>
      <c r="W8" s="78" t="b">
        <v>0</v>
      </c>
    </row>
    <row r="9" spans="1:23" s="24" customFormat="1" ht="16.5" customHeight="1">
      <c r="A9" s="76"/>
      <c r="B9" s="1"/>
      <c r="C9" s="222"/>
      <c r="D9" s="207"/>
      <c r="E9" s="177"/>
      <c r="F9" s="178"/>
      <c r="G9" s="189" t="s">
        <v>66</v>
      </c>
      <c r="H9" s="190"/>
      <c r="I9" s="190"/>
      <c r="J9" s="190"/>
      <c r="K9" s="190"/>
      <c r="L9" s="190"/>
      <c r="M9" s="175"/>
      <c r="N9" s="175"/>
      <c r="O9" s="175"/>
      <c r="P9" s="28" t="s">
        <v>65</v>
      </c>
      <c r="Q9" s="6" t="str">
        <f t="shared" si="0"/>
        <v/>
      </c>
      <c r="R9" s="10" t="str">
        <f>IF(AND(U9=TRUE,M9=""),"（　）内を記入してください。","")&amp;IF(AND(U9=FALSE,NOT(M9="")),"その他にチェックが無い場合、（　）内は記載しないでください。","")</f>
        <v/>
      </c>
      <c r="S9" s="15"/>
      <c r="T9" s="24" t="b">
        <v>0</v>
      </c>
      <c r="U9" s="24" t="b">
        <v>0</v>
      </c>
    </row>
    <row r="10" spans="1:23" s="24" customFormat="1" ht="16.5" customHeight="1" thickBot="1">
      <c r="A10" s="76"/>
      <c r="B10" s="1"/>
      <c r="C10" s="222"/>
      <c r="D10" s="207"/>
      <c r="E10" s="177"/>
      <c r="F10" s="178"/>
      <c r="G10" s="191" t="s">
        <v>75</v>
      </c>
      <c r="H10" s="184"/>
      <c r="I10" s="184"/>
      <c r="J10" s="184"/>
      <c r="K10" s="184"/>
      <c r="L10" s="29"/>
      <c r="M10" s="30" t="s">
        <v>82</v>
      </c>
      <c r="N10" s="184"/>
      <c r="O10" s="184"/>
      <c r="P10" s="192"/>
      <c r="Q10" s="6" t="str">
        <f t="shared" si="0"/>
        <v/>
      </c>
      <c r="R10" s="22" t="str">
        <f>IF(AND(OR(U2=TRUE,V2=TRUE,W2=TRUE),L10=""),"距離を記入してください。","")</f>
        <v/>
      </c>
      <c r="S10" s="23" t="str">
        <f>IF(AND(OR(U2=TRUE,V2=TRUE,W2=TRUE),L10=""),"距離を記入してください。","")</f>
        <v/>
      </c>
    </row>
    <row r="11" spans="1:23" s="24" customFormat="1" ht="16.5" customHeight="1" thickTop="1" thickBot="1">
      <c r="A11" s="76"/>
      <c r="B11" s="1"/>
      <c r="C11" s="223"/>
      <c r="D11" s="224"/>
      <c r="E11" s="227"/>
      <c r="F11" s="228"/>
      <c r="G11" s="31" t="s">
        <v>12</v>
      </c>
      <c r="H11" s="193"/>
      <c r="I11" s="193"/>
      <c r="J11" s="193"/>
      <c r="K11" s="193"/>
      <c r="L11" s="193"/>
      <c r="M11" s="193"/>
      <c r="N11" s="193"/>
      <c r="O11" s="32" t="s">
        <v>65</v>
      </c>
      <c r="P11" s="33"/>
      <c r="Q11" s="6" t="str">
        <f t="shared" si="0"/>
        <v/>
      </c>
      <c r="R11" s="10"/>
      <c r="S11" s="15"/>
    </row>
    <row r="12" spans="1:23" s="24" customFormat="1" ht="16.5" customHeight="1">
      <c r="A12" s="76"/>
      <c r="B12" s="1"/>
      <c r="C12" s="194" t="s">
        <v>18</v>
      </c>
      <c r="D12" s="195"/>
      <c r="E12" s="198"/>
      <c r="F12" s="199"/>
      <c r="G12" s="202" t="s">
        <v>7</v>
      </c>
      <c r="H12" s="202"/>
      <c r="I12" s="202"/>
      <c r="J12" s="202"/>
      <c r="K12" s="202"/>
      <c r="L12" s="202"/>
      <c r="M12" s="202"/>
      <c r="N12" s="204" t="s">
        <v>19</v>
      </c>
      <c r="O12" s="204"/>
      <c r="P12" s="205"/>
      <c r="Q12" s="6" t="str">
        <f t="shared" si="0"/>
        <v/>
      </c>
      <c r="R12" s="22"/>
      <c r="S12" s="23"/>
    </row>
    <row r="13" spans="1:23" s="24" customFormat="1" ht="16.5" customHeight="1">
      <c r="A13" s="76"/>
      <c r="B13" s="1"/>
      <c r="C13" s="194"/>
      <c r="D13" s="195"/>
      <c r="E13" s="200"/>
      <c r="F13" s="201"/>
      <c r="G13" s="203"/>
      <c r="H13" s="203"/>
      <c r="I13" s="203"/>
      <c r="J13" s="203"/>
      <c r="K13" s="203"/>
      <c r="L13" s="203"/>
      <c r="M13" s="203"/>
      <c r="N13" s="206"/>
      <c r="O13" s="206"/>
      <c r="P13" s="207"/>
      <c r="Q13" s="6" t="str">
        <f t="shared" si="0"/>
        <v/>
      </c>
      <c r="R13" s="22"/>
      <c r="S13" s="23"/>
    </row>
    <row r="14" spans="1:23" s="24" customFormat="1" ht="16.5" customHeight="1">
      <c r="A14" s="76" t="s">
        <v>80</v>
      </c>
      <c r="B14" s="1"/>
      <c r="C14" s="194"/>
      <c r="D14" s="195"/>
      <c r="E14" s="176" t="s">
        <v>20</v>
      </c>
      <c r="F14" s="163"/>
      <c r="G14" s="172" t="s">
        <v>21</v>
      </c>
      <c r="H14" s="110"/>
      <c r="I14" s="110"/>
      <c r="J14" s="110"/>
      <c r="K14" s="110"/>
      <c r="L14" s="110"/>
      <c r="M14" s="111"/>
      <c r="N14" s="173"/>
      <c r="O14" s="173"/>
      <c r="P14" s="174"/>
      <c r="Q14" s="6" t="str">
        <f>IF(R14="","","→→→")</f>
        <v>→→→</v>
      </c>
      <c r="R14" s="10" t="str">
        <f>IF(AND(T14=FALSE,U14=FALSE),"十分・不十分のいずれかをチェックしてください。","")&amp;IF(AND(T14=TRUE,U14=TRUE),"十分・不十分の両方がチェックされています。","")</f>
        <v>十分・不十分のいずれかをチェックしてください。</v>
      </c>
      <c r="S14" s="11"/>
      <c r="T14" s="24" t="b">
        <v>0</v>
      </c>
      <c r="U14" s="24" t="b">
        <v>0</v>
      </c>
      <c r="W14" s="78" t="b">
        <v>0</v>
      </c>
    </row>
    <row r="15" spans="1:23" s="24" customFormat="1" ht="16.5" customHeight="1">
      <c r="A15" s="76"/>
      <c r="B15" s="1"/>
      <c r="C15" s="194"/>
      <c r="D15" s="195"/>
      <c r="E15" s="177"/>
      <c r="F15" s="178"/>
      <c r="G15" s="34" t="s">
        <v>64</v>
      </c>
      <c r="H15" s="175"/>
      <c r="I15" s="175"/>
      <c r="J15" s="175"/>
      <c r="K15" s="175"/>
      <c r="L15" s="35" t="s">
        <v>65</v>
      </c>
      <c r="M15" s="36"/>
      <c r="N15" s="173"/>
      <c r="O15" s="173"/>
      <c r="P15" s="174"/>
      <c r="Q15" s="6" t="str">
        <f t="shared" ref="Q15:Q51" si="1">IF(R15="","","→→→")</f>
        <v/>
      </c>
      <c r="R15" s="22"/>
      <c r="S15" s="23"/>
    </row>
    <row r="16" spans="1:23" s="24" customFormat="1" ht="16.5" customHeight="1">
      <c r="A16" s="76"/>
      <c r="B16" s="1"/>
      <c r="C16" s="194"/>
      <c r="D16" s="195"/>
      <c r="E16" s="179"/>
      <c r="F16" s="180"/>
      <c r="G16" s="34"/>
      <c r="H16" s="48"/>
      <c r="I16" s="48"/>
      <c r="J16" s="48"/>
      <c r="K16" s="48"/>
      <c r="L16" s="35"/>
      <c r="M16" s="36"/>
      <c r="N16" s="173"/>
      <c r="O16" s="173"/>
      <c r="P16" s="174"/>
      <c r="Q16" s="6"/>
      <c r="R16" s="22"/>
      <c r="S16" s="23"/>
    </row>
    <row r="17" spans="1:23" s="24" customFormat="1" ht="16.5" customHeight="1">
      <c r="A17" s="76" t="s">
        <v>80</v>
      </c>
      <c r="B17" s="1"/>
      <c r="C17" s="194"/>
      <c r="D17" s="195"/>
      <c r="E17" s="176" t="s">
        <v>22</v>
      </c>
      <c r="F17" s="163"/>
      <c r="G17" s="39" t="s">
        <v>23</v>
      </c>
      <c r="H17" s="40" t="s">
        <v>24</v>
      </c>
      <c r="I17" s="41"/>
      <c r="J17" s="42" t="s">
        <v>25</v>
      </c>
      <c r="K17" s="42"/>
      <c r="L17" s="42" t="s">
        <v>26</v>
      </c>
      <c r="M17" s="43"/>
      <c r="N17" s="181"/>
      <c r="O17" s="181"/>
      <c r="P17" s="182"/>
      <c r="Q17" s="6" t="str">
        <f t="shared" si="1"/>
        <v>→→→</v>
      </c>
      <c r="R17" s="10" t="str">
        <f>IF(AND(T17=FALSE,U17=FALSE),"有無をチェックしてください。","")&amp;IF(AND(T17=TRUE,U17=TRUE),"有無の両方がチェックされています。","")&amp;IF(AND(T17=TRUE,U17=FALSE,I17=""),"（　　）内を記入してください。","")&amp;IF(AND(T17=FALSE,NOT(I17="")),"有にチェックが無い場合、（　）内は記載しないでください。","")</f>
        <v>有無をチェックしてください。</v>
      </c>
      <c r="S17" s="11" t="str">
        <f>IF(AND(T17=TRUE,U17=FALSE,I17=""),"（　　）内を記入してください。","")&amp;IF(AND(T17=FALSE,NOT(I17="")),"有にチェックが無い場合、（　）内は記載しないでください。","")</f>
        <v/>
      </c>
      <c r="T17" s="24" t="b">
        <v>0</v>
      </c>
      <c r="U17" s="24" t="b">
        <v>0</v>
      </c>
      <c r="W17" s="78" t="b">
        <v>0</v>
      </c>
    </row>
    <row r="18" spans="1:23" s="24" customFormat="1" ht="16.5" customHeight="1" thickBot="1">
      <c r="A18" s="76"/>
      <c r="B18" s="1"/>
      <c r="C18" s="194"/>
      <c r="D18" s="195"/>
      <c r="E18" s="177"/>
      <c r="F18" s="178"/>
      <c r="G18" s="183" t="s">
        <v>76</v>
      </c>
      <c r="H18" s="184"/>
      <c r="I18" s="184"/>
      <c r="J18" s="185"/>
      <c r="K18" s="185"/>
      <c r="L18" s="30" t="s">
        <v>17</v>
      </c>
      <c r="M18" s="44"/>
      <c r="N18" s="181"/>
      <c r="O18" s="181"/>
      <c r="P18" s="182"/>
      <c r="Q18" s="6" t="str">
        <f t="shared" si="1"/>
        <v>→→→</v>
      </c>
      <c r="R18" s="10" t="str">
        <f>IF(J18="","幅員を記入してください。","")</f>
        <v>幅員を記入してください。</v>
      </c>
      <c r="S18" s="15"/>
    </row>
    <row r="19" spans="1:23" s="24" customFormat="1" ht="16.5" customHeight="1" thickTop="1">
      <c r="A19" s="76"/>
      <c r="B19" s="1"/>
      <c r="C19" s="194"/>
      <c r="D19" s="195"/>
      <c r="E19" s="177"/>
      <c r="F19" s="178"/>
      <c r="G19" s="186" t="s">
        <v>77</v>
      </c>
      <c r="H19" s="126"/>
      <c r="I19" s="126"/>
      <c r="J19" s="126"/>
      <c r="K19" s="126"/>
      <c r="L19" s="126"/>
      <c r="M19" s="187"/>
      <c r="N19" s="181"/>
      <c r="O19" s="181"/>
      <c r="P19" s="182"/>
      <c r="Q19" s="6" t="str">
        <f t="shared" si="1"/>
        <v>→→→</v>
      </c>
      <c r="R19" s="22" t="str">
        <f>IF(AND(T19=FALSE,U19=FALSE),"有無のいずれかをチェックしてください。","")&amp;IF(AND(T19=TRUE,U19=TRUE),"有無の両方がチェックされています。","")</f>
        <v>有無のいずれかをチェックしてください。</v>
      </c>
      <c r="S19" s="11"/>
      <c r="T19" s="24" t="b">
        <v>0</v>
      </c>
      <c r="U19" s="24" t="b">
        <v>0</v>
      </c>
    </row>
    <row r="20" spans="1:23" s="24" customFormat="1" ht="16.5" customHeight="1">
      <c r="A20" s="76"/>
      <c r="B20" s="1"/>
      <c r="C20" s="194"/>
      <c r="D20" s="195"/>
      <c r="E20" s="179"/>
      <c r="F20" s="180"/>
      <c r="G20" s="25" t="s">
        <v>68</v>
      </c>
      <c r="H20" s="188"/>
      <c r="I20" s="188"/>
      <c r="J20" s="188"/>
      <c r="K20" s="188"/>
      <c r="L20" s="188"/>
      <c r="M20" s="38" t="s">
        <v>35</v>
      </c>
      <c r="N20" s="181"/>
      <c r="O20" s="181"/>
      <c r="P20" s="182"/>
      <c r="Q20" s="6" t="str">
        <f t="shared" si="1"/>
        <v/>
      </c>
      <c r="R20" s="10"/>
      <c r="S20" s="11"/>
    </row>
    <row r="21" spans="1:23" s="24" customFormat="1" ht="16.5" customHeight="1">
      <c r="A21" s="76" t="s">
        <v>80</v>
      </c>
      <c r="B21" s="1"/>
      <c r="C21" s="194"/>
      <c r="D21" s="195"/>
      <c r="E21" s="155" t="s">
        <v>28</v>
      </c>
      <c r="F21" s="158" t="s">
        <v>29</v>
      </c>
      <c r="G21" s="161" t="s">
        <v>30</v>
      </c>
      <c r="H21" s="162"/>
      <c r="I21" s="162"/>
      <c r="J21" s="162"/>
      <c r="K21" s="162"/>
      <c r="L21" s="162"/>
      <c r="M21" s="163"/>
      <c r="N21" s="45"/>
      <c r="O21" s="41"/>
      <c r="P21" s="46"/>
      <c r="Q21" s="6" t="str">
        <f t="shared" si="1"/>
        <v/>
      </c>
      <c r="R21" s="10" t="str">
        <f>IF(AND(OR(V2=TRUE,W2=TRUE),T21=FALSE,T22=FALSE),"有無のいずれかをチェックしてください。","")&amp;IF(AND(OR(V2=TRUE,W2=TRUE),T21=TRUE,T22=TRUE),"有無の両方がチェックされています。","")&amp;IF(AND(V2=FALSE,W2=FALSE,OR(T21=TRUE,T22=TRUE,U21=TRUE,U22=TRUE,V21=TRUE,V22=TRUE,V23=TRUE)),"修繕・模様替工事のみチェックしてください。","")</f>
        <v/>
      </c>
      <c r="S21" s="11"/>
      <c r="T21" s="24" t="b">
        <v>0</v>
      </c>
      <c r="U21" s="24" t="b">
        <v>0</v>
      </c>
      <c r="V21" s="24" t="b">
        <v>0</v>
      </c>
      <c r="W21" s="78" t="b">
        <v>0</v>
      </c>
    </row>
    <row r="22" spans="1:23" s="24" customFormat="1" ht="16.5" customHeight="1">
      <c r="A22" s="76"/>
      <c r="B22" s="1"/>
      <c r="C22" s="194"/>
      <c r="D22" s="195"/>
      <c r="E22" s="156"/>
      <c r="F22" s="159"/>
      <c r="G22" s="47"/>
      <c r="H22" s="48"/>
      <c r="I22" s="48"/>
      <c r="J22" s="48"/>
      <c r="K22" s="48"/>
      <c r="L22" s="48"/>
      <c r="M22" s="49"/>
      <c r="N22" s="50"/>
      <c r="O22" s="51"/>
      <c r="P22" s="52"/>
      <c r="Q22" s="6" t="str">
        <f t="shared" si="1"/>
        <v/>
      </c>
      <c r="R22" s="10" t="str">
        <f>IF(AND(OR(V2=TRUE,W2=TRUE),T21=TRUE,U21=FALSE,U22=FALSE),"石綿の種類をチェックしてください。","")&amp;IF(AND(OR(V2=TRUE,W2=TRUE),T21=FALSE,OR(U21=TRUE,U22=TRUE)),"無の場合、石綿の種類はチェックしないでください。","")</f>
        <v/>
      </c>
      <c r="S22" s="11"/>
      <c r="T22" s="24" t="b">
        <v>0</v>
      </c>
      <c r="U22" s="24" t="b">
        <v>0</v>
      </c>
      <c r="V22" s="24" t="b">
        <v>0</v>
      </c>
    </row>
    <row r="23" spans="1:23" s="24" customFormat="1" ht="16.5" customHeight="1">
      <c r="A23" s="76"/>
      <c r="B23" s="1"/>
      <c r="C23" s="194"/>
      <c r="D23" s="195"/>
      <c r="E23" s="156"/>
      <c r="F23" s="160"/>
      <c r="G23" s="53" t="s">
        <v>83</v>
      </c>
      <c r="H23" s="26"/>
      <c r="I23" s="26"/>
      <c r="J23" s="26"/>
      <c r="K23" s="26"/>
      <c r="L23" s="26"/>
      <c r="M23" s="38"/>
      <c r="N23" s="54"/>
      <c r="O23" s="55"/>
      <c r="P23" s="56"/>
      <c r="Q23" s="6" t="str">
        <f t="shared" si="1"/>
        <v/>
      </c>
      <c r="R23" s="10" t="str">
        <f>IF(AND(OR(V2=TRUE,W2=TRUE),T21=TRUE,V21=FALSE,V22=FALSE,V23=FALSE),"石綿の種類に対応した措置の内容にチェックしてください。","")&amp;IF(AND(OR(V2=TRUE,W2=TRUE),T21=FALSE,OR(V21=TRUE,V22=TRUE,V23=TRUE)),"無の場合、措置の内容はチェックしないでください。","")&amp;IF(AND(OR(V2=TRUE,W2=TRUE),T21=TRUE,OR(AND(U21=TRUE,V21=FALSE,V22=FALSE,V23=TRUE),AND(U21=FALSE,OR(V21=TRUE,V22=TRUE)),AND(U22=TRUE,OR(V21=TRUE,V22=TRUE),V23=FALSE),AND(U22=FALSE,V23=TRUE))),"石綿の種類と措置の内容が一致していません。","")</f>
        <v/>
      </c>
      <c r="S23" s="11"/>
      <c r="V23" s="24" t="b">
        <v>0</v>
      </c>
    </row>
    <row r="24" spans="1:23" s="24" customFormat="1" ht="16.5" customHeight="1">
      <c r="A24" s="76"/>
      <c r="B24" s="1"/>
      <c r="C24" s="194"/>
      <c r="D24" s="195"/>
      <c r="E24" s="156"/>
      <c r="F24" s="164" t="s">
        <v>32</v>
      </c>
      <c r="G24" s="57" t="s">
        <v>33</v>
      </c>
      <c r="H24" s="166"/>
      <c r="I24" s="166"/>
      <c r="J24" s="166"/>
      <c r="K24" s="166"/>
      <c r="L24" s="166"/>
      <c r="M24" s="43" t="s">
        <v>65</v>
      </c>
      <c r="N24" s="50"/>
      <c r="O24" s="51"/>
      <c r="P24" s="52"/>
      <c r="Q24" s="6" t="str">
        <f t="shared" si="1"/>
        <v/>
      </c>
      <c r="R24" s="10" t="str">
        <f>IF(AND(OR(V2=TRUE,W2=TRUE),T24=FALSE,T25=FALSE),"有無のいずれかをチェックしてください。","")&amp;IF(AND(OR(V2=TRUE,W2=TRUE),T24=TRUE,T25=TRUE),"有無の両方がチェックされています。","")&amp;IF(AND(OR(V2=TRUE,W2=TRUE),T24=TRUE,T25=FALSE,H24=""),"（　）内を記入してください。","")&amp;IF(AND(OR(V2=TRUE,W2=TRUE),T24=FALSE,NOT(H24="")),"有にチェックが無い場合、（　）内は記載しないでください。","")&amp;IF(AND(V2=FALSE,W2=FALSE,OR(T24=TRUE,T25=TRUE,NOT(H24=""))),"修繕・模様替工事のみ記入してください。","")</f>
        <v/>
      </c>
      <c r="S24" s="11" t="str">
        <f>IF(AND(OR(V2=TRUE,W2=TRUE),T24=TRUE,T25=FALSE,H24=""),"（　）内を記入してください。","")&amp;IF(AND(OR(V2=TRUE,W2=TRUE),T24=FALSE,NOT(H24="")),"有にチェックが無い場合、（　）内は記載しないでください。","")</f>
        <v/>
      </c>
      <c r="T24" s="24" t="b">
        <v>0</v>
      </c>
    </row>
    <row r="25" spans="1:23" s="24" customFormat="1" ht="16.5" customHeight="1">
      <c r="A25" s="76"/>
      <c r="B25" s="1"/>
      <c r="C25" s="194"/>
      <c r="D25" s="195"/>
      <c r="E25" s="157"/>
      <c r="F25" s="165"/>
      <c r="G25" s="58" t="s">
        <v>69</v>
      </c>
      <c r="H25" s="59"/>
      <c r="I25" s="26"/>
      <c r="J25" s="26"/>
      <c r="K25" s="26"/>
      <c r="L25" s="26"/>
      <c r="M25" s="38"/>
      <c r="N25" s="54"/>
      <c r="O25" s="55"/>
      <c r="P25" s="56"/>
      <c r="Q25" s="6" t="str">
        <f t="shared" si="1"/>
        <v/>
      </c>
      <c r="R25" s="10"/>
      <c r="S25" s="15"/>
      <c r="T25" s="24" t="b">
        <v>0</v>
      </c>
    </row>
    <row r="26" spans="1:23" s="24" customFormat="1" ht="16.5" customHeight="1">
      <c r="A26" s="76" t="s">
        <v>80</v>
      </c>
      <c r="B26" s="1"/>
      <c r="C26" s="194"/>
      <c r="D26" s="195"/>
      <c r="E26" s="167" t="s">
        <v>79</v>
      </c>
      <c r="F26" s="158" t="s">
        <v>29</v>
      </c>
      <c r="G26" s="161" t="s">
        <v>30</v>
      </c>
      <c r="H26" s="162"/>
      <c r="I26" s="162"/>
      <c r="J26" s="162"/>
      <c r="K26" s="162"/>
      <c r="L26" s="162"/>
      <c r="M26" s="163"/>
      <c r="N26" s="45"/>
      <c r="O26" s="41"/>
      <c r="P26" s="46"/>
      <c r="Q26" s="6" t="str">
        <f t="shared" si="1"/>
        <v>→→→</v>
      </c>
      <c r="R26" s="10" t="str">
        <f>IF(AND(T26=FALSE,T27=FALSE),"有無のいずれかをチェックしてください。","")&amp;IF(AND(T26=TRUE,T27=TRUE),"有無の両方がチェックされています。","")</f>
        <v>有無のいずれかをチェックしてください。</v>
      </c>
      <c r="S26" s="11"/>
      <c r="T26" s="24" t="b">
        <v>0</v>
      </c>
      <c r="U26" s="24" t="b">
        <v>0</v>
      </c>
      <c r="V26" s="24" t="b">
        <v>0</v>
      </c>
      <c r="W26" s="78" t="b">
        <v>0</v>
      </c>
    </row>
    <row r="27" spans="1:23" s="24" customFormat="1" ht="16.5" customHeight="1">
      <c r="A27" s="76"/>
      <c r="B27" s="1"/>
      <c r="C27" s="194"/>
      <c r="D27" s="195"/>
      <c r="E27" s="168"/>
      <c r="F27" s="159"/>
      <c r="G27" s="47"/>
      <c r="H27" s="48"/>
      <c r="I27" s="48"/>
      <c r="J27" s="48"/>
      <c r="K27" s="48"/>
      <c r="L27" s="48"/>
      <c r="M27" s="49"/>
      <c r="N27" s="50"/>
      <c r="O27" s="51"/>
      <c r="P27" s="52"/>
      <c r="Q27" s="6" t="str">
        <f t="shared" si="1"/>
        <v/>
      </c>
      <c r="R27" s="10" t="str">
        <f>IF(AND(T26=TRUE,U26=FALSE,U27=FALSE),"石綿の種類をチェックしてください。","")&amp;IF(AND(T26=FALSE,OR(U26=TRUE,U27=TRUE)),"無の場合、石綿の種類はチェックしないでください。","")</f>
        <v/>
      </c>
      <c r="S27" s="11"/>
      <c r="T27" s="24" t="b">
        <v>0</v>
      </c>
      <c r="U27" s="24" t="b">
        <v>0</v>
      </c>
      <c r="V27" s="24" t="b">
        <v>0</v>
      </c>
    </row>
    <row r="28" spans="1:23" s="24" customFormat="1" ht="16.5" customHeight="1">
      <c r="A28" s="76"/>
      <c r="B28" s="1"/>
      <c r="C28" s="194"/>
      <c r="D28" s="195"/>
      <c r="E28" s="168"/>
      <c r="F28" s="160"/>
      <c r="G28" s="58" t="s">
        <v>31</v>
      </c>
      <c r="H28" s="59"/>
      <c r="I28" s="26"/>
      <c r="J28" s="26"/>
      <c r="K28" s="26"/>
      <c r="L28" s="26"/>
      <c r="M28" s="38"/>
      <c r="N28" s="54"/>
      <c r="O28" s="55"/>
      <c r="P28" s="56"/>
      <c r="Q28" s="6" t="str">
        <f t="shared" si="1"/>
        <v/>
      </c>
      <c r="R28" s="10" t="str">
        <f>IF(AND(T26=TRUE,V26=FALSE,V27=FALSE,V28=FALSE),"石綿の種類に対応した措置の内容にチェックしてください。","")&amp;IF(AND(T26=FALSE,OR(V26=TRUE,V27=TRUE,V28=TRUE)),"無の場合、措置の内容はチェックしないでください。","")&amp;IF(AND(T26=TRUE,OR(AND(U26=TRUE,V26=FALSE,V27=FALSE,V28=TRUE),AND(U26=FALSE,OR(V26=TRUE,V27=TRUE)),AND(U27=TRUE,OR(V26=TRUE,V27=TRUE),V28=FALSE),AND(U27=FALSE,V28=TRUE))),"石綿の種類と措置の内容が一致していません。","")</f>
        <v/>
      </c>
      <c r="S28" s="11"/>
      <c r="V28" s="24" t="b">
        <v>0</v>
      </c>
    </row>
    <row r="29" spans="1:23" s="24" customFormat="1" ht="18.600000000000001" customHeight="1">
      <c r="A29" s="76"/>
      <c r="B29" s="1"/>
      <c r="C29" s="194"/>
      <c r="D29" s="195"/>
      <c r="E29" s="168"/>
      <c r="F29" s="164" t="s">
        <v>32</v>
      </c>
      <c r="G29" s="57" t="s">
        <v>33</v>
      </c>
      <c r="H29" s="171"/>
      <c r="I29" s="171"/>
      <c r="J29" s="171"/>
      <c r="K29" s="171"/>
      <c r="L29" s="171"/>
      <c r="M29" s="43" t="s">
        <v>35</v>
      </c>
      <c r="N29" s="50"/>
      <c r="O29" s="51"/>
      <c r="P29" s="52"/>
      <c r="Q29" s="6" t="str">
        <f t="shared" si="1"/>
        <v>→→→</v>
      </c>
      <c r="R29" s="10" t="str">
        <f>IF(AND(T29=FALSE,T30=FALSE),"有無のいずれかをチェックしてください。","")&amp;IF(AND(T29=TRUE,T30=TRUE),"有無の両方がチェックされています。","")&amp;IF(AND(T29=TRUE,T30=FALSE,U29=FALSE,H29=""),"（　）内を記入するか、「フロン類使用機器あり」にチェックしてください。","")&amp;IF(AND(T29=FALSE,NOT(H29="")),"無の場合、（　）内は記入しないでください。","")&amp;IF(AND(T29=FALSE,U29=TRUE),"無の場合、「フロン類使用機器あり」はチェックしないでください。","")</f>
        <v>有無のいずれかをチェックしてください。</v>
      </c>
      <c r="S29" s="11" t="str">
        <f>IF(AND(T29=TRUE,T30=FALSE,U29=FALSE,H29=""),"（　）内を記入するか、「フロン類使用機器あり」にチェックしてください。","")&amp;IF(AND(T29=FALSE,NOT(H29="")),"無の場合、（　）内は記入しないでください。","")</f>
        <v/>
      </c>
      <c r="T29" s="24" t="b">
        <v>0</v>
      </c>
      <c r="U29" s="24" t="b">
        <v>0</v>
      </c>
      <c r="V29" s="24" t="b">
        <v>0</v>
      </c>
    </row>
    <row r="30" spans="1:23" s="12" customFormat="1" ht="18.600000000000001" customHeight="1" thickBot="1">
      <c r="A30" s="76"/>
      <c r="B30" s="1"/>
      <c r="C30" s="196"/>
      <c r="D30" s="197"/>
      <c r="E30" s="169"/>
      <c r="F30" s="170"/>
      <c r="G30" s="60" t="s">
        <v>69</v>
      </c>
      <c r="H30" s="32"/>
      <c r="I30" s="32"/>
      <c r="J30" s="32"/>
      <c r="K30" s="32"/>
      <c r="L30" s="32"/>
      <c r="M30" s="61"/>
      <c r="N30" s="62"/>
      <c r="O30" s="63"/>
      <c r="P30" s="64"/>
      <c r="Q30" s="6" t="str">
        <f t="shared" si="1"/>
        <v/>
      </c>
      <c r="R30" s="10" t="str">
        <f>IF(AND(T29=TRUE,U29=TRUE,V29=FALSE,V30=FALSE),"措置の内容のいずれかをチェックしてください。","")&amp;IF(AND(V29=TRUE,V30=TRUE),"済・予定の両方がチェックされています。","")&amp;IF(AND(U29=FALSE,OR(V29=TRUE,V30=TRUE)),"フロン使用機器が無い場合、措置の内容はチェックしないでください。","")</f>
        <v/>
      </c>
      <c r="S30" s="15"/>
      <c r="T30" s="12" t="b">
        <v>0</v>
      </c>
      <c r="V30" s="12" t="b">
        <v>0</v>
      </c>
    </row>
    <row r="31" spans="1:23" s="24" customFormat="1" ht="13.5" customHeight="1">
      <c r="A31" s="76"/>
      <c r="B31" s="1"/>
      <c r="C31" s="147" t="s">
        <v>36</v>
      </c>
      <c r="D31" s="150" t="s">
        <v>37</v>
      </c>
      <c r="E31" s="151"/>
      <c r="F31" s="151"/>
      <c r="G31" s="151"/>
      <c r="H31" s="152" t="s">
        <v>38</v>
      </c>
      <c r="I31" s="153"/>
      <c r="J31" s="153"/>
      <c r="K31" s="153"/>
      <c r="L31" s="153"/>
      <c r="M31" s="153"/>
      <c r="N31" s="153"/>
      <c r="O31" s="153"/>
      <c r="P31" s="154"/>
      <c r="Q31" s="6" t="str">
        <f t="shared" si="1"/>
        <v/>
      </c>
      <c r="R31" s="10"/>
      <c r="S31" s="11"/>
    </row>
    <row r="32" spans="1:23" s="24" customFormat="1" ht="13.5" customHeight="1">
      <c r="A32" s="76" t="s">
        <v>80</v>
      </c>
      <c r="B32" s="1"/>
      <c r="C32" s="148"/>
      <c r="D32" s="145" t="s">
        <v>39</v>
      </c>
      <c r="E32" s="146"/>
      <c r="F32" s="146"/>
      <c r="G32" s="146"/>
      <c r="H32" s="139" t="s">
        <v>84</v>
      </c>
      <c r="I32" s="140"/>
      <c r="J32" s="140"/>
      <c r="K32" s="140"/>
      <c r="L32" s="140"/>
      <c r="M32" s="140"/>
      <c r="N32" s="140"/>
      <c r="O32" s="140"/>
      <c r="P32" s="141"/>
      <c r="Q32" s="6" t="str">
        <f t="shared" si="1"/>
        <v>→→→</v>
      </c>
      <c r="R32" s="10" t="str">
        <f>IF(AND(T32=FALSE,T33=FALSE),"有無をチェックしてください。","")&amp;IF(AND(T32=TRUE,T33=TRUE),"有無の両方がチェックされています。","")</f>
        <v>有無をチェックしてください。</v>
      </c>
      <c r="S32" s="11"/>
      <c r="T32" s="24" t="b">
        <v>0</v>
      </c>
    </row>
    <row r="33" spans="1:27" s="24" customFormat="1" ht="13.5" customHeight="1">
      <c r="A33" s="76"/>
      <c r="B33" s="1"/>
      <c r="C33" s="148"/>
      <c r="D33" s="145"/>
      <c r="E33" s="146"/>
      <c r="F33" s="146"/>
      <c r="G33" s="146"/>
      <c r="H33" s="142"/>
      <c r="I33" s="143"/>
      <c r="J33" s="143"/>
      <c r="K33" s="143"/>
      <c r="L33" s="143"/>
      <c r="M33" s="143"/>
      <c r="N33" s="143"/>
      <c r="O33" s="143"/>
      <c r="P33" s="144"/>
      <c r="Q33" s="6" t="str">
        <f t="shared" si="1"/>
        <v/>
      </c>
      <c r="R33" s="10"/>
      <c r="S33" s="11"/>
      <c r="T33" s="24" t="b">
        <v>0</v>
      </c>
      <c r="W33" s="78" t="b">
        <v>0</v>
      </c>
    </row>
    <row r="34" spans="1:27" s="24" customFormat="1" ht="13.5" customHeight="1">
      <c r="A34" s="76" t="s">
        <v>78</v>
      </c>
      <c r="B34" s="1"/>
      <c r="C34" s="148"/>
      <c r="D34" s="145" t="s">
        <v>41</v>
      </c>
      <c r="E34" s="146"/>
      <c r="F34" s="146"/>
      <c r="G34" s="146"/>
      <c r="H34" s="139" t="s">
        <v>85</v>
      </c>
      <c r="I34" s="140"/>
      <c r="J34" s="140"/>
      <c r="K34" s="140"/>
      <c r="L34" s="140"/>
      <c r="M34" s="140"/>
      <c r="N34" s="140"/>
      <c r="O34" s="140"/>
      <c r="P34" s="141"/>
      <c r="Q34" s="6" t="str">
        <f t="shared" si="1"/>
        <v>→→→</v>
      </c>
      <c r="R34" s="10" t="str">
        <f>IF(AND(T34=FALSE,T35=FALSE),"有無をチェックしてください。","")&amp;IF(AND(T34=TRUE,T35=TRUE),"有無の両方がチェックされています。","")</f>
        <v>有無をチェックしてください。</v>
      </c>
      <c r="S34" s="15"/>
      <c r="T34" s="24" t="b">
        <v>0</v>
      </c>
    </row>
    <row r="35" spans="1:27" s="24" customFormat="1" ht="13.5" customHeight="1">
      <c r="A35" s="76"/>
      <c r="B35" s="1"/>
      <c r="C35" s="148"/>
      <c r="D35" s="145"/>
      <c r="E35" s="146"/>
      <c r="F35" s="146"/>
      <c r="G35" s="146"/>
      <c r="H35" s="142"/>
      <c r="I35" s="143"/>
      <c r="J35" s="143"/>
      <c r="K35" s="143"/>
      <c r="L35" s="143"/>
      <c r="M35" s="143"/>
      <c r="N35" s="143"/>
      <c r="O35" s="143"/>
      <c r="P35" s="144"/>
      <c r="Q35" s="6" t="str">
        <f t="shared" si="1"/>
        <v/>
      </c>
      <c r="R35" s="10"/>
      <c r="S35" s="11"/>
      <c r="T35" s="24" t="b">
        <v>0</v>
      </c>
    </row>
    <row r="36" spans="1:27" s="24" customFormat="1" ht="13.5" customHeight="1">
      <c r="A36" s="76" t="s">
        <v>74</v>
      </c>
      <c r="B36" s="1"/>
      <c r="C36" s="148"/>
      <c r="D36" s="145" t="s">
        <v>42</v>
      </c>
      <c r="E36" s="146"/>
      <c r="F36" s="146"/>
      <c r="G36" s="146"/>
      <c r="H36" s="139" t="s">
        <v>71</v>
      </c>
      <c r="I36" s="140"/>
      <c r="J36" s="140"/>
      <c r="K36" s="140"/>
      <c r="L36" s="140"/>
      <c r="M36" s="140"/>
      <c r="N36" s="140"/>
      <c r="O36" s="140"/>
      <c r="P36" s="141"/>
      <c r="Q36" s="6" t="str">
        <f t="shared" si="1"/>
        <v>→→→</v>
      </c>
      <c r="R36" s="10" t="str">
        <f>IF(AND(T36=FALSE,T37=FALSE),"有無をチェックしてください。","")&amp;IF(AND(T36=TRUE,T37=TRUE),"有無の両方がチェックされています。","")</f>
        <v>有無をチェックしてください。</v>
      </c>
      <c r="S36" s="11"/>
      <c r="T36" s="24" t="b">
        <v>0</v>
      </c>
      <c r="W36" s="78" t="b">
        <v>0</v>
      </c>
    </row>
    <row r="37" spans="1:27" s="24" customFormat="1" ht="13.5" customHeight="1">
      <c r="A37" s="76"/>
      <c r="B37" s="1"/>
      <c r="C37" s="148"/>
      <c r="D37" s="145"/>
      <c r="E37" s="146"/>
      <c r="F37" s="146"/>
      <c r="G37" s="146"/>
      <c r="H37" s="142"/>
      <c r="I37" s="143"/>
      <c r="J37" s="143"/>
      <c r="K37" s="143"/>
      <c r="L37" s="143"/>
      <c r="M37" s="143"/>
      <c r="N37" s="143"/>
      <c r="O37" s="143"/>
      <c r="P37" s="144"/>
      <c r="Q37" s="6" t="str">
        <f t="shared" si="1"/>
        <v/>
      </c>
      <c r="R37" s="10"/>
      <c r="S37" s="15"/>
      <c r="T37" s="24" t="b">
        <v>0</v>
      </c>
    </row>
    <row r="38" spans="1:27" s="24" customFormat="1" ht="13.5" customHeight="1">
      <c r="A38" s="76" t="s">
        <v>78</v>
      </c>
      <c r="B38" s="1"/>
      <c r="C38" s="148"/>
      <c r="D38" s="145" t="s">
        <v>43</v>
      </c>
      <c r="E38" s="146"/>
      <c r="F38" s="146"/>
      <c r="G38" s="146"/>
      <c r="H38" s="139" t="s">
        <v>44</v>
      </c>
      <c r="I38" s="140"/>
      <c r="J38" s="140"/>
      <c r="K38" s="140"/>
      <c r="L38" s="140"/>
      <c r="M38" s="140"/>
      <c r="N38" s="140"/>
      <c r="O38" s="140"/>
      <c r="P38" s="141"/>
      <c r="Q38" s="6" t="str">
        <f t="shared" si="1"/>
        <v>→→→</v>
      </c>
      <c r="R38" s="10" t="str">
        <f>IF(AND(T38=FALSE,T39=FALSE),"有無をチェックしてください。","")&amp;IF(AND(T38=TRUE,T39=TRUE),"有無の両方がチェックされています。","")</f>
        <v>有無をチェックしてください。</v>
      </c>
      <c r="S38" s="11"/>
      <c r="T38" s="24" t="b">
        <v>0</v>
      </c>
    </row>
    <row r="39" spans="1:27" s="24" customFormat="1" ht="13.5" customHeight="1">
      <c r="A39" s="76"/>
      <c r="B39" s="1"/>
      <c r="C39" s="148"/>
      <c r="D39" s="145"/>
      <c r="E39" s="146"/>
      <c r="F39" s="146"/>
      <c r="G39" s="146"/>
      <c r="H39" s="142"/>
      <c r="I39" s="143"/>
      <c r="J39" s="143"/>
      <c r="K39" s="143"/>
      <c r="L39" s="143"/>
      <c r="M39" s="143"/>
      <c r="N39" s="143"/>
      <c r="O39" s="143"/>
      <c r="P39" s="144"/>
      <c r="Q39" s="6" t="str">
        <f t="shared" si="1"/>
        <v/>
      </c>
      <c r="R39" s="10"/>
      <c r="S39" s="11"/>
      <c r="T39" s="24" t="b">
        <v>0</v>
      </c>
      <c r="W39" s="78" t="b">
        <v>0</v>
      </c>
    </row>
    <row r="40" spans="1:27" s="24" customFormat="1" ht="13.5" customHeight="1">
      <c r="A40" s="76" t="s">
        <v>80</v>
      </c>
      <c r="B40" s="1"/>
      <c r="C40" s="148"/>
      <c r="D40" s="145" t="s">
        <v>45</v>
      </c>
      <c r="E40" s="146"/>
      <c r="F40" s="146"/>
      <c r="G40" s="146"/>
      <c r="H40" s="139" t="s">
        <v>46</v>
      </c>
      <c r="I40" s="140"/>
      <c r="J40" s="140"/>
      <c r="K40" s="140"/>
      <c r="L40" s="140"/>
      <c r="M40" s="140"/>
      <c r="N40" s="140"/>
      <c r="O40" s="140"/>
      <c r="P40" s="141"/>
      <c r="Q40" s="6" t="str">
        <f t="shared" si="1"/>
        <v>→→→</v>
      </c>
      <c r="R40" s="10" t="str">
        <f>IF(AND(T40=FALSE,T41=FALSE),"有無をチェックしてください。","")&amp;IF(AND(T40=TRUE,T41=TRUE),"有無の両方がチェックされています。","")</f>
        <v>有無をチェックしてください。</v>
      </c>
      <c r="S40" s="11"/>
      <c r="T40" s="24" t="b">
        <v>0</v>
      </c>
      <c r="W40" s="78" t="b">
        <v>0</v>
      </c>
    </row>
    <row r="41" spans="1:27" s="24" customFormat="1" ht="13.5" customHeight="1">
      <c r="A41" s="76"/>
      <c r="B41" s="1"/>
      <c r="C41" s="148"/>
      <c r="D41" s="145"/>
      <c r="E41" s="146"/>
      <c r="F41" s="146"/>
      <c r="G41" s="146"/>
      <c r="H41" s="142"/>
      <c r="I41" s="143"/>
      <c r="J41" s="143"/>
      <c r="K41" s="143"/>
      <c r="L41" s="143"/>
      <c r="M41" s="143"/>
      <c r="N41" s="143"/>
      <c r="O41" s="143"/>
      <c r="P41" s="144"/>
      <c r="Q41" s="6" t="str">
        <f t="shared" si="1"/>
        <v/>
      </c>
      <c r="R41" s="10"/>
      <c r="S41" s="11"/>
      <c r="T41" s="24" t="b">
        <v>0</v>
      </c>
      <c r="W41" s="78" t="b">
        <v>0</v>
      </c>
    </row>
    <row r="42" spans="1:27" s="24" customFormat="1" ht="13.5" customHeight="1">
      <c r="A42" s="76" t="s">
        <v>78</v>
      </c>
      <c r="B42" s="1"/>
      <c r="C42" s="148"/>
      <c r="D42" s="109" t="s">
        <v>47</v>
      </c>
      <c r="E42" s="110"/>
      <c r="F42" s="110"/>
      <c r="G42" s="111"/>
      <c r="H42" s="112" t="s">
        <v>48</v>
      </c>
      <c r="I42" s="113"/>
      <c r="J42" s="113"/>
      <c r="K42" s="113"/>
      <c r="L42" s="113"/>
      <c r="M42" s="113"/>
      <c r="N42" s="113"/>
      <c r="O42" s="113"/>
      <c r="P42" s="114"/>
      <c r="Q42" s="6" t="str">
        <f t="shared" si="1"/>
        <v>→→→</v>
      </c>
      <c r="R42" s="10" t="str">
        <f>IF(AND(T42=FALSE,T43=FALSE),"有無をチェックしてください。","")&amp;IF(AND(T42=TRUE,T43=TRUE),"有無の両方がチェックされています。","")&amp;IF(AND(T42=TRUE,T43=FALSE,D43=""),"（　）内を記入してください。","")&amp;IF(AND(T42=FALSE,NOT(D43="")),"有にチェックが無い場合、（　）内は記載しないでください。","")</f>
        <v>有無をチェックしてください。</v>
      </c>
      <c r="S42" s="11" t="str">
        <f>IF(AND(T42=TRUE,T43=FALSE,D43=""),"（　）内を記入してください。","")&amp;IF(AND(T42=FALSE,NOT(D43="")),"有にチェックが無い場合、（　）内は記載しないでください。","")</f>
        <v/>
      </c>
      <c r="T42" s="24" t="b">
        <v>0</v>
      </c>
      <c r="W42" s="78" t="b">
        <v>0</v>
      </c>
    </row>
    <row r="43" spans="1:27" s="24" customFormat="1" ht="13.5" customHeight="1" thickBot="1">
      <c r="A43" s="76"/>
      <c r="B43" s="1"/>
      <c r="C43" s="149"/>
      <c r="D43" s="115"/>
      <c r="E43" s="116"/>
      <c r="F43" s="32"/>
      <c r="G43" s="61"/>
      <c r="H43" s="117"/>
      <c r="I43" s="118"/>
      <c r="J43" s="118"/>
      <c r="K43" s="118"/>
      <c r="L43" s="118"/>
      <c r="M43" s="118"/>
      <c r="N43" s="118"/>
      <c r="O43" s="118"/>
      <c r="P43" s="119"/>
      <c r="Q43" s="6" t="str">
        <f t="shared" si="1"/>
        <v/>
      </c>
      <c r="R43" s="10"/>
      <c r="S43" s="11"/>
      <c r="T43" s="24" t="b">
        <v>0</v>
      </c>
    </row>
    <row r="44" spans="1:27" s="24" customFormat="1" ht="13.5" customHeight="1">
      <c r="A44" s="76"/>
      <c r="B44" s="1"/>
      <c r="C44" s="120" t="s">
        <v>49</v>
      </c>
      <c r="D44" s="123" t="s">
        <v>50</v>
      </c>
      <c r="E44" s="124"/>
      <c r="F44" s="124"/>
      <c r="G44" s="124"/>
      <c r="H44" s="129" t="s">
        <v>51</v>
      </c>
      <c r="I44" s="130"/>
      <c r="J44" s="130"/>
      <c r="K44" s="130"/>
      <c r="L44" s="131"/>
      <c r="M44" s="129" t="s">
        <v>52</v>
      </c>
      <c r="N44" s="131"/>
      <c r="O44" s="135" t="s">
        <v>53</v>
      </c>
      <c r="P44" s="136"/>
      <c r="Q44" s="6" t="str">
        <f t="shared" si="1"/>
        <v>→→→</v>
      </c>
      <c r="R44" s="10" t="str">
        <f>IF(AND(T46=FALSE,T48=FALSE,T50=FALSE),"種類をチェックしてください。","")</f>
        <v>種類をチェックしてください。</v>
      </c>
      <c r="S44" s="11"/>
    </row>
    <row r="45" spans="1:27" s="24" customFormat="1" ht="13.5" customHeight="1">
      <c r="A45" s="76"/>
      <c r="B45" s="1"/>
      <c r="C45" s="121"/>
      <c r="D45" s="125"/>
      <c r="E45" s="126"/>
      <c r="F45" s="126"/>
      <c r="G45" s="126"/>
      <c r="H45" s="132"/>
      <c r="I45" s="133"/>
      <c r="J45" s="133"/>
      <c r="K45" s="133"/>
      <c r="L45" s="134"/>
      <c r="M45" s="132"/>
      <c r="N45" s="134"/>
      <c r="O45" s="137"/>
      <c r="P45" s="138"/>
      <c r="Q45" s="6"/>
      <c r="R45" s="10"/>
      <c r="S45" s="11"/>
    </row>
    <row r="46" spans="1:27" s="24" customFormat="1" ht="13.5" customHeight="1">
      <c r="A46" s="76" t="s">
        <v>80</v>
      </c>
      <c r="B46" s="1"/>
      <c r="C46" s="121"/>
      <c r="D46" s="125"/>
      <c r="E46" s="126"/>
      <c r="F46" s="126"/>
      <c r="G46" s="126"/>
      <c r="H46" s="83" t="s">
        <v>54</v>
      </c>
      <c r="I46" s="84"/>
      <c r="J46" s="84"/>
      <c r="K46" s="84"/>
      <c r="L46" s="85"/>
      <c r="M46" s="86"/>
      <c r="N46" s="87"/>
      <c r="O46" s="90" t="s">
        <v>86</v>
      </c>
      <c r="P46" s="91"/>
      <c r="Q46" s="6" t="str">
        <f t="shared" si="1"/>
        <v/>
      </c>
      <c r="R46" s="10" t="str">
        <f>IF(AND(T46=TRUE,M46=""),"量の見込みを記入してください。","")&amp;IF(AND(T46=FALSE,NOT(M46="")),"種類にチェックが無い場合、量の見込みは記入しないでください。","")</f>
        <v/>
      </c>
      <c r="S46" s="15"/>
      <c r="T46" s="24" t="b">
        <v>0</v>
      </c>
      <c r="U46" s="24" t="b">
        <v>0</v>
      </c>
      <c r="V46" s="24" t="b">
        <v>0</v>
      </c>
      <c r="W46" s="24" t="b">
        <v>0</v>
      </c>
      <c r="X46" s="24" t="b">
        <v>0</v>
      </c>
      <c r="Y46" s="24" t="b">
        <v>0</v>
      </c>
      <c r="Z46" s="24" t="b">
        <v>0</v>
      </c>
      <c r="AA46" s="78" t="b">
        <v>0</v>
      </c>
    </row>
    <row r="47" spans="1:27" s="24" customFormat="1" ht="13.5" customHeight="1">
      <c r="A47" s="76"/>
      <c r="B47" s="1"/>
      <c r="C47" s="121"/>
      <c r="D47" s="125"/>
      <c r="E47" s="126"/>
      <c r="F47" s="126"/>
      <c r="G47" s="126"/>
      <c r="H47" s="83"/>
      <c r="I47" s="84"/>
      <c r="J47" s="84"/>
      <c r="K47" s="84"/>
      <c r="L47" s="85"/>
      <c r="M47" s="88"/>
      <c r="N47" s="89"/>
      <c r="O47" s="92" t="s">
        <v>87</v>
      </c>
      <c r="P47" s="93"/>
      <c r="Q47" s="6" t="str">
        <f t="shared" si="1"/>
        <v/>
      </c>
      <c r="R47" s="10" t="str">
        <f>IF(AND(T46=TRUE,U46=FALSE,V46=FALSE,W46=FALSE,X46=FALSE,Y46=FALSE,Z46=FALSE),"発生が見込まれる部分をチェックしてください。","")&amp;IF(AND(T46=FALSE,OR(U46=TRUE,V46=TRUE,W46=TRUE,X46=TRUE,Y46=TRUE,Z46=TRUE)),"発生が見込まれる場合は種類をチェックしてください。","")</f>
        <v/>
      </c>
      <c r="S47" s="11"/>
    </row>
    <row r="48" spans="1:27" s="24" customFormat="1" ht="13.5" customHeight="1">
      <c r="A48" s="76" t="s">
        <v>80</v>
      </c>
      <c r="B48" s="1"/>
      <c r="C48" s="121"/>
      <c r="D48" s="125"/>
      <c r="E48" s="126"/>
      <c r="F48" s="126"/>
      <c r="G48" s="126"/>
      <c r="H48" s="106" t="s">
        <v>56</v>
      </c>
      <c r="I48" s="107"/>
      <c r="J48" s="107"/>
      <c r="K48" s="107"/>
      <c r="L48" s="108"/>
      <c r="M48" s="86"/>
      <c r="N48" s="87"/>
      <c r="O48" s="90" t="s">
        <v>57</v>
      </c>
      <c r="P48" s="91"/>
      <c r="Q48" s="6" t="str">
        <f t="shared" si="1"/>
        <v/>
      </c>
      <c r="R48" s="10" t="str">
        <f>IF(AND(T48=TRUE,M48=""),"量の見込みを記入してください。","")&amp;IF(AND(T48=FALSE,NOT(M48="")),"種類にチェックが無い場合、量の見込みは記入しないでください。","")</f>
        <v/>
      </c>
      <c r="S48" s="15"/>
      <c r="T48" s="24" t="b">
        <v>0</v>
      </c>
      <c r="U48" s="24" t="b">
        <v>0</v>
      </c>
      <c r="V48" s="24" t="b">
        <v>0</v>
      </c>
      <c r="W48" s="24" t="b">
        <v>0</v>
      </c>
      <c r="X48" s="24" t="b">
        <v>0</v>
      </c>
      <c r="Y48" s="24" t="b">
        <v>0</v>
      </c>
      <c r="Z48" s="24" t="b">
        <v>0</v>
      </c>
      <c r="AA48" s="78" t="b">
        <v>0</v>
      </c>
    </row>
    <row r="49" spans="1:27" s="24" customFormat="1" ht="13.5" customHeight="1">
      <c r="A49" s="76"/>
      <c r="B49" s="1"/>
      <c r="C49" s="121"/>
      <c r="D49" s="125"/>
      <c r="E49" s="126"/>
      <c r="F49" s="126"/>
      <c r="G49" s="126"/>
      <c r="H49" s="106"/>
      <c r="I49" s="107"/>
      <c r="J49" s="107"/>
      <c r="K49" s="107"/>
      <c r="L49" s="108"/>
      <c r="M49" s="88"/>
      <c r="N49" s="89"/>
      <c r="O49" s="92" t="s">
        <v>72</v>
      </c>
      <c r="P49" s="93"/>
      <c r="Q49" s="6" t="str">
        <f t="shared" si="1"/>
        <v/>
      </c>
      <c r="R49" s="10" t="str">
        <f>IF(AND(T48=TRUE,U48=FALSE,V48=FALSE,W48=FALSE,X48=FALSE,Y48=FALSE,Z48=FALSE),"発生が見込まれる部分をチェックしてください。","")&amp;IF(AND(T48=FALSE,OR(U48=TRUE,V48=TRUE,W48=TRUE,X48=TRUE,Y48=TRUE,Z48=TRUE)),"発生が見込まれる場合は種類をチェックしてください。","")</f>
        <v/>
      </c>
      <c r="S49" s="11"/>
    </row>
    <row r="50" spans="1:27" s="24" customFormat="1" ht="13.5" customHeight="1">
      <c r="A50" s="76" t="s">
        <v>74</v>
      </c>
      <c r="B50" s="1"/>
      <c r="C50" s="121"/>
      <c r="D50" s="125"/>
      <c r="E50" s="126"/>
      <c r="F50" s="126"/>
      <c r="G50" s="126"/>
      <c r="H50" s="83" t="s">
        <v>59</v>
      </c>
      <c r="I50" s="84"/>
      <c r="J50" s="84"/>
      <c r="K50" s="84"/>
      <c r="L50" s="85"/>
      <c r="M50" s="86"/>
      <c r="N50" s="87"/>
      <c r="O50" s="90" t="s">
        <v>57</v>
      </c>
      <c r="P50" s="91"/>
      <c r="Q50" s="6" t="str">
        <f t="shared" si="1"/>
        <v/>
      </c>
      <c r="R50" s="10" t="str">
        <f>IF(AND(T50=TRUE,M50=""),"量の見込みを記入してください。","")&amp;IF(AND(T50=FALSE,NOT(M50="")),"種類にチェックが無い場合、量の見込みは記入しないでください。","")</f>
        <v/>
      </c>
      <c r="S50" s="15"/>
      <c r="T50" s="24" t="b">
        <v>0</v>
      </c>
      <c r="U50" s="24" t="b">
        <v>0</v>
      </c>
      <c r="V50" s="24" t="b">
        <v>0</v>
      </c>
      <c r="W50" s="24" t="b">
        <v>0</v>
      </c>
      <c r="X50" s="24" t="b">
        <v>0</v>
      </c>
      <c r="Y50" s="24" t="b">
        <v>0</v>
      </c>
      <c r="Z50" s="24" t="b">
        <v>0</v>
      </c>
      <c r="AA50" s="78" t="b">
        <v>0</v>
      </c>
    </row>
    <row r="51" spans="1:27" s="24" customFormat="1" ht="13.5" customHeight="1" thickBot="1">
      <c r="A51" s="76"/>
      <c r="B51" s="1"/>
      <c r="C51" s="121"/>
      <c r="D51" s="127"/>
      <c r="E51" s="128"/>
      <c r="F51" s="128"/>
      <c r="G51" s="128"/>
      <c r="H51" s="83"/>
      <c r="I51" s="84"/>
      <c r="J51" s="84"/>
      <c r="K51" s="84"/>
      <c r="L51" s="85"/>
      <c r="M51" s="88"/>
      <c r="N51" s="89"/>
      <c r="O51" s="92" t="s">
        <v>72</v>
      </c>
      <c r="P51" s="93"/>
      <c r="Q51" s="6" t="str">
        <f t="shared" si="1"/>
        <v/>
      </c>
      <c r="R51" s="65" t="str">
        <f>IF(AND(T50=TRUE,U50=FALSE,V50=FALSE,W50=FALSE,X50=FALSE,Y50=FALSE,Z50=FALSE),"発生が見込まれる部分をチェックしてください。","")&amp;IF(AND(T50=FALSE,OR(U50=TRUE,V50=TRUE,W50=TRUE,X50=TRUE,Y50=TRUE,Z50=TRUE)),"発生が見込まれる場合は種類をチェックしてください。","")</f>
        <v/>
      </c>
      <c r="S51" s="11"/>
    </row>
    <row r="52" spans="1:27" s="24" customFormat="1" ht="13.5" customHeight="1" thickBot="1">
      <c r="A52" s="76"/>
      <c r="B52" s="1"/>
      <c r="C52" s="122"/>
      <c r="D52" s="94" t="s">
        <v>60</v>
      </c>
      <c r="E52" s="95"/>
      <c r="F52" s="95"/>
      <c r="G52" s="95"/>
      <c r="H52" s="95"/>
      <c r="I52" s="95"/>
      <c r="J52" s="95"/>
      <c r="K52" s="95"/>
      <c r="L52" s="95"/>
      <c r="M52" s="95"/>
      <c r="N52" s="95"/>
      <c r="O52" s="95"/>
      <c r="P52" s="96"/>
      <c r="Q52" s="66"/>
      <c r="R52" s="67"/>
      <c r="S52" s="68"/>
    </row>
    <row r="53" spans="1:27" s="24" customFormat="1" ht="13.5" customHeight="1" thickBot="1">
      <c r="A53" s="79" t="s">
        <v>78</v>
      </c>
      <c r="B53" s="1"/>
      <c r="C53" s="97" t="s">
        <v>61</v>
      </c>
      <c r="D53" s="98"/>
      <c r="E53" s="98"/>
      <c r="F53" s="98"/>
      <c r="G53" s="98"/>
      <c r="H53" s="98"/>
      <c r="I53" s="98"/>
      <c r="J53" s="98"/>
      <c r="K53" s="98"/>
      <c r="L53" s="98"/>
      <c r="M53" s="98"/>
      <c r="N53" s="98"/>
      <c r="O53" s="98"/>
      <c r="P53" s="99"/>
      <c r="Q53" s="66"/>
      <c r="R53" s="69"/>
      <c r="S53" s="70"/>
      <c r="AA53" s="78" t="b">
        <v>0</v>
      </c>
    </row>
    <row r="54" spans="1:27" s="24" customFormat="1" ht="15" customHeight="1" thickBot="1">
      <c r="A54" s="230"/>
      <c r="B54" s="1"/>
      <c r="C54" s="100"/>
      <c r="D54" s="101"/>
      <c r="E54" s="101"/>
      <c r="F54" s="101"/>
      <c r="G54" s="101"/>
      <c r="H54" s="101"/>
      <c r="I54" s="101"/>
      <c r="J54" s="101"/>
      <c r="K54" s="101"/>
      <c r="L54" s="101"/>
      <c r="M54" s="101"/>
      <c r="N54" s="101"/>
      <c r="O54" s="101"/>
      <c r="P54" s="102"/>
      <c r="Q54" s="66"/>
      <c r="R54" s="71">
        <f>COUNTIF(R2:R51,"")</f>
        <v>33</v>
      </c>
      <c r="S54" s="70"/>
    </row>
    <row r="55" spans="1:27" s="2" customFormat="1" ht="14.25" customHeight="1" thickBot="1">
      <c r="A55" s="231"/>
      <c r="B55" s="1"/>
      <c r="C55" s="103"/>
      <c r="D55" s="104"/>
      <c r="E55" s="104"/>
      <c r="F55" s="104"/>
      <c r="G55" s="104"/>
      <c r="H55" s="104"/>
      <c r="I55" s="104"/>
      <c r="J55" s="104"/>
      <c r="K55" s="104"/>
      <c r="L55" s="104"/>
      <c r="M55" s="104"/>
      <c r="N55" s="104"/>
      <c r="O55" s="104"/>
      <c r="P55" s="105"/>
    </row>
    <row r="56" spans="1:27" s="2" customFormat="1" ht="14.25">
      <c r="A56" s="80" t="s">
        <v>62</v>
      </c>
    </row>
  </sheetData>
  <mergeCells count="81">
    <mergeCell ref="C6:D11"/>
    <mergeCell ref="E6:F7"/>
    <mergeCell ref="H7:N7"/>
    <mergeCell ref="E8:F11"/>
    <mergeCell ref="G8:P8"/>
    <mergeCell ref="H2:P2"/>
    <mergeCell ref="C3:P3"/>
    <mergeCell ref="C4:F5"/>
    <mergeCell ref="G4:P4"/>
    <mergeCell ref="G5:N5"/>
    <mergeCell ref="C12:D30"/>
    <mergeCell ref="E12:F13"/>
    <mergeCell ref="G12:M13"/>
    <mergeCell ref="N12:P13"/>
    <mergeCell ref="E14:F16"/>
    <mergeCell ref="G9:L9"/>
    <mergeCell ref="M9:O9"/>
    <mergeCell ref="G10:K10"/>
    <mergeCell ref="N10:P10"/>
    <mergeCell ref="H11:N11"/>
    <mergeCell ref="G14:M14"/>
    <mergeCell ref="N14:P16"/>
    <mergeCell ref="H15:K15"/>
    <mergeCell ref="E17:F20"/>
    <mergeCell ref="N17:P20"/>
    <mergeCell ref="G18:I18"/>
    <mergeCell ref="J18:K18"/>
    <mergeCell ref="G19:M19"/>
    <mergeCell ref="H20:L20"/>
    <mergeCell ref="E26:E30"/>
    <mergeCell ref="F26:F28"/>
    <mergeCell ref="G26:M26"/>
    <mergeCell ref="F29:F30"/>
    <mergeCell ref="H29:L29"/>
    <mergeCell ref="E21:E25"/>
    <mergeCell ref="F21:F23"/>
    <mergeCell ref="G21:M21"/>
    <mergeCell ref="F24:F25"/>
    <mergeCell ref="H24:L24"/>
    <mergeCell ref="D40:G41"/>
    <mergeCell ref="H40:P40"/>
    <mergeCell ref="H41:P41"/>
    <mergeCell ref="C31:C43"/>
    <mergeCell ref="D31:G31"/>
    <mergeCell ref="H31:P31"/>
    <mergeCell ref="D32:G33"/>
    <mergeCell ref="H32:P32"/>
    <mergeCell ref="H33:P33"/>
    <mergeCell ref="D34:G35"/>
    <mergeCell ref="H34:P34"/>
    <mergeCell ref="H35:P35"/>
    <mergeCell ref="D36:G37"/>
    <mergeCell ref="H36:P36"/>
    <mergeCell ref="H37:P37"/>
    <mergeCell ref="D38:G39"/>
    <mergeCell ref="H38:P38"/>
    <mergeCell ref="H39:P39"/>
    <mergeCell ref="D42:G42"/>
    <mergeCell ref="H42:P42"/>
    <mergeCell ref="D43:E43"/>
    <mergeCell ref="H43:P43"/>
    <mergeCell ref="C44:C52"/>
    <mergeCell ref="D44:G51"/>
    <mergeCell ref="H44:L45"/>
    <mergeCell ref="M44:N45"/>
    <mergeCell ref="O44:P45"/>
    <mergeCell ref="H46:L47"/>
    <mergeCell ref="M46:N47"/>
    <mergeCell ref="O46:P46"/>
    <mergeCell ref="O47:P47"/>
    <mergeCell ref="H48:L49"/>
    <mergeCell ref="M48:N49"/>
    <mergeCell ref="O48:P48"/>
    <mergeCell ref="O49:P49"/>
    <mergeCell ref="A54:A55"/>
    <mergeCell ref="H50:L51"/>
    <mergeCell ref="M50:N51"/>
    <mergeCell ref="O50:P50"/>
    <mergeCell ref="O51:P51"/>
    <mergeCell ref="D52:P52"/>
    <mergeCell ref="C53:P55"/>
  </mergeCells>
  <phoneticPr fontId="3"/>
  <conditionalFormatting sqref="H6">
    <cfRule type="expression" dxfId="13" priority="14">
      <formula>NOT($R$6="")</formula>
    </cfRule>
  </conditionalFormatting>
  <conditionalFormatting sqref="L6">
    <cfRule type="expression" dxfId="12" priority="13">
      <formula>NOT($R$7="")</formula>
    </cfRule>
  </conditionalFormatting>
  <conditionalFormatting sqref="M9:O9">
    <cfRule type="expression" dxfId="11" priority="12">
      <formula>NOT($R$9="")</formula>
    </cfRule>
  </conditionalFormatting>
  <conditionalFormatting sqref="I17">
    <cfRule type="expression" dxfId="10" priority="11">
      <formula>NOT($S$17="")</formula>
    </cfRule>
  </conditionalFormatting>
  <conditionalFormatting sqref="J18:K18">
    <cfRule type="containsBlanks" dxfId="9" priority="10">
      <formula>LEN(TRIM(J18))=0</formula>
    </cfRule>
  </conditionalFormatting>
  <conditionalFormatting sqref="H24:L24">
    <cfRule type="expression" dxfId="8" priority="9">
      <formula>NOT($S$24="")</formula>
    </cfRule>
  </conditionalFormatting>
  <conditionalFormatting sqref="H29:L29">
    <cfRule type="expression" dxfId="7" priority="8">
      <formula>NOT($S$29="")</formula>
    </cfRule>
  </conditionalFormatting>
  <conditionalFormatting sqref="M46:N47">
    <cfRule type="expression" dxfId="6" priority="7">
      <formula>NOT($R$46="")</formula>
    </cfRule>
  </conditionalFormatting>
  <conditionalFormatting sqref="M48:N49">
    <cfRule type="expression" dxfId="5" priority="6">
      <formula>NOT($R$48="")</formula>
    </cfRule>
  </conditionalFormatting>
  <conditionalFormatting sqref="M50:N51">
    <cfRule type="expression" dxfId="4" priority="5">
      <formula>NOT($R$50="")</formula>
    </cfRule>
  </conditionalFormatting>
  <conditionalFormatting sqref="H2:P2">
    <cfRule type="expression" dxfId="3" priority="4">
      <formula>NOT($R$2="")</formula>
    </cfRule>
  </conditionalFormatting>
  <conditionalFormatting sqref="D43:E43">
    <cfRule type="expression" dxfId="2" priority="3">
      <formula>NOT($S$42="")</formula>
    </cfRule>
  </conditionalFormatting>
  <conditionalFormatting sqref="L10">
    <cfRule type="expression" dxfId="1" priority="2">
      <formula>NOT($Q$10="")</formula>
    </cfRule>
  </conditionalFormatting>
  <conditionalFormatting sqref="A4:A55">
    <cfRule type="expression" dxfId="0" priority="1">
      <formula>NOT($R$3="")</formula>
    </cfRule>
  </conditionalFormatting>
  <pageMargins left="0.7" right="0.7" top="0.75" bottom="0.75" header="0.3" footer="0.3"/>
  <pageSetup paperSize="9" scale="8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41" r:id="rId4" name="Check Box 93">
              <controlPr defaultSize="0" autoFill="0" autoLine="0" autoPict="0">
                <anchor moveWithCells="1">
                  <from>
                    <xdr:col>6</xdr:col>
                    <xdr:colOff>0</xdr:colOff>
                    <xdr:row>2</xdr:row>
                    <xdr:rowOff>285750</xdr:rowOff>
                  </from>
                  <to>
                    <xdr:col>6</xdr:col>
                    <xdr:colOff>304800</xdr:colOff>
                    <xdr:row>4</xdr:row>
                    <xdr:rowOff>19050</xdr:rowOff>
                  </to>
                </anchor>
              </controlPr>
            </control>
          </mc:Choice>
        </mc:AlternateContent>
        <mc:AlternateContent xmlns:mc="http://schemas.openxmlformats.org/markup-compatibility/2006">
          <mc:Choice Requires="x14">
            <control shapeId="2142" r:id="rId5" name="Check Box 94">
              <controlPr defaultSize="0" autoFill="0" autoLine="0" autoPict="0">
                <anchor moveWithCells="1">
                  <from>
                    <xdr:col>8</xdr:col>
                    <xdr:colOff>19050</xdr:colOff>
                    <xdr:row>2</xdr:row>
                    <xdr:rowOff>285750</xdr:rowOff>
                  </from>
                  <to>
                    <xdr:col>8</xdr:col>
                    <xdr:colOff>333375</xdr:colOff>
                    <xdr:row>4</xdr:row>
                    <xdr:rowOff>19050</xdr:rowOff>
                  </to>
                </anchor>
              </controlPr>
            </control>
          </mc:Choice>
        </mc:AlternateContent>
        <mc:AlternateContent xmlns:mc="http://schemas.openxmlformats.org/markup-compatibility/2006">
          <mc:Choice Requires="x14">
            <control shapeId="2143" r:id="rId6" name="Check Box 95">
              <controlPr defaultSize="0" autoFill="0" autoLine="0" autoPict="0">
                <anchor moveWithCells="1">
                  <from>
                    <xdr:col>6</xdr:col>
                    <xdr:colOff>0</xdr:colOff>
                    <xdr:row>3</xdr:row>
                    <xdr:rowOff>171450</xdr:rowOff>
                  </from>
                  <to>
                    <xdr:col>6</xdr:col>
                    <xdr:colOff>304800</xdr:colOff>
                    <xdr:row>5</xdr:row>
                    <xdr:rowOff>28575</xdr:rowOff>
                  </to>
                </anchor>
              </controlPr>
            </control>
          </mc:Choice>
        </mc:AlternateContent>
        <mc:AlternateContent xmlns:mc="http://schemas.openxmlformats.org/markup-compatibility/2006">
          <mc:Choice Requires="x14">
            <control shapeId="2144" r:id="rId7" name="Check Box 96">
              <controlPr defaultSize="0" autoFill="0" autoLine="0" autoPict="0">
                <anchor moveWithCells="1">
                  <from>
                    <xdr:col>11</xdr:col>
                    <xdr:colOff>0</xdr:colOff>
                    <xdr:row>3</xdr:row>
                    <xdr:rowOff>171450</xdr:rowOff>
                  </from>
                  <to>
                    <xdr:col>11</xdr:col>
                    <xdr:colOff>304800</xdr:colOff>
                    <xdr:row>5</xdr:row>
                    <xdr:rowOff>28575</xdr:rowOff>
                  </to>
                </anchor>
              </controlPr>
            </control>
          </mc:Choice>
        </mc:AlternateContent>
        <mc:AlternateContent xmlns:mc="http://schemas.openxmlformats.org/markup-compatibility/2006">
          <mc:Choice Requires="x14">
            <control shapeId="2145" r:id="rId8" name="Check Box 97">
              <controlPr defaultSize="0" autoFill="0" autoLine="0" autoPict="0">
                <anchor moveWithCells="1">
                  <from>
                    <xdr:col>8</xdr:col>
                    <xdr:colOff>152400</xdr:colOff>
                    <xdr:row>6</xdr:row>
                    <xdr:rowOff>180975</xdr:rowOff>
                  </from>
                  <to>
                    <xdr:col>9</xdr:col>
                    <xdr:colOff>66675</xdr:colOff>
                    <xdr:row>8</xdr:row>
                    <xdr:rowOff>9525</xdr:rowOff>
                  </to>
                </anchor>
              </controlPr>
            </control>
          </mc:Choice>
        </mc:AlternateContent>
        <mc:AlternateContent xmlns:mc="http://schemas.openxmlformats.org/markup-compatibility/2006">
          <mc:Choice Requires="x14">
            <control shapeId="2146" r:id="rId9" name="Check Box 98">
              <controlPr defaultSize="0" autoFill="0" autoLine="0" autoPict="0">
                <anchor moveWithCells="1">
                  <from>
                    <xdr:col>10</xdr:col>
                    <xdr:colOff>85725</xdr:colOff>
                    <xdr:row>6</xdr:row>
                    <xdr:rowOff>180975</xdr:rowOff>
                  </from>
                  <to>
                    <xdr:col>11</xdr:col>
                    <xdr:colOff>209550</xdr:colOff>
                    <xdr:row>8</xdr:row>
                    <xdr:rowOff>9525</xdr:rowOff>
                  </to>
                </anchor>
              </controlPr>
            </control>
          </mc:Choice>
        </mc:AlternateContent>
        <mc:AlternateContent xmlns:mc="http://schemas.openxmlformats.org/markup-compatibility/2006">
          <mc:Choice Requires="x14">
            <control shapeId="2147" r:id="rId10" name="Check Box 99">
              <controlPr defaultSize="0" autoFill="0" autoLine="0" autoPict="0">
                <anchor moveWithCells="1">
                  <from>
                    <xdr:col>13</xdr:col>
                    <xdr:colOff>47625</xdr:colOff>
                    <xdr:row>6</xdr:row>
                    <xdr:rowOff>180975</xdr:rowOff>
                  </from>
                  <to>
                    <xdr:col>13</xdr:col>
                    <xdr:colOff>352425</xdr:colOff>
                    <xdr:row>8</xdr:row>
                    <xdr:rowOff>9525</xdr:rowOff>
                  </to>
                </anchor>
              </controlPr>
            </control>
          </mc:Choice>
        </mc:AlternateContent>
        <mc:AlternateContent xmlns:mc="http://schemas.openxmlformats.org/markup-compatibility/2006">
          <mc:Choice Requires="x14">
            <control shapeId="2148" r:id="rId11" name="Check Box 100">
              <controlPr defaultSize="0" autoFill="0" autoLine="0" autoPict="0">
                <anchor moveWithCells="1">
                  <from>
                    <xdr:col>7</xdr:col>
                    <xdr:colOff>323850</xdr:colOff>
                    <xdr:row>7</xdr:row>
                    <xdr:rowOff>171450</xdr:rowOff>
                  </from>
                  <to>
                    <xdr:col>8</xdr:col>
                    <xdr:colOff>295275</xdr:colOff>
                    <xdr:row>9</xdr:row>
                    <xdr:rowOff>0</xdr:rowOff>
                  </to>
                </anchor>
              </controlPr>
            </control>
          </mc:Choice>
        </mc:AlternateContent>
        <mc:AlternateContent xmlns:mc="http://schemas.openxmlformats.org/markup-compatibility/2006">
          <mc:Choice Requires="x14">
            <control shapeId="2149" r:id="rId12" name="Check Box 101">
              <controlPr defaultSize="0" autoFill="0" autoLine="0" autoPict="0">
                <anchor moveWithCells="1">
                  <from>
                    <xdr:col>9</xdr:col>
                    <xdr:colOff>114300</xdr:colOff>
                    <xdr:row>7</xdr:row>
                    <xdr:rowOff>171450</xdr:rowOff>
                  </from>
                  <to>
                    <xdr:col>11</xdr:col>
                    <xdr:colOff>57150</xdr:colOff>
                    <xdr:row>9</xdr:row>
                    <xdr:rowOff>0</xdr:rowOff>
                  </to>
                </anchor>
              </controlPr>
            </control>
          </mc:Choice>
        </mc:AlternateContent>
        <mc:AlternateContent xmlns:mc="http://schemas.openxmlformats.org/markup-compatibility/2006">
          <mc:Choice Requires="x14">
            <control shapeId="2150" r:id="rId13" name="Check Box 102">
              <controlPr defaultSize="0" autoFill="0" autoLine="0" autoPict="0">
                <anchor moveWithCells="1">
                  <from>
                    <xdr:col>7</xdr:col>
                    <xdr:colOff>123825</xdr:colOff>
                    <xdr:row>12</xdr:row>
                    <xdr:rowOff>180975</xdr:rowOff>
                  </from>
                  <to>
                    <xdr:col>8</xdr:col>
                    <xdr:colOff>95250</xdr:colOff>
                    <xdr:row>14</xdr:row>
                    <xdr:rowOff>9525</xdr:rowOff>
                  </to>
                </anchor>
              </controlPr>
            </control>
          </mc:Choice>
        </mc:AlternateContent>
        <mc:AlternateContent xmlns:mc="http://schemas.openxmlformats.org/markup-compatibility/2006">
          <mc:Choice Requires="x14">
            <control shapeId="2151" r:id="rId14" name="Check Box 103">
              <controlPr defaultSize="0" autoFill="0" autoLine="0" autoPict="0">
                <anchor moveWithCells="1">
                  <from>
                    <xdr:col>8</xdr:col>
                    <xdr:colOff>285750</xdr:colOff>
                    <xdr:row>12</xdr:row>
                    <xdr:rowOff>180975</xdr:rowOff>
                  </from>
                  <to>
                    <xdr:col>10</xdr:col>
                    <xdr:colOff>28575</xdr:colOff>
                    <xdr:row>14</xdr:row>
                    <xdr:rowOff>9525</xdr:rowOff>
                  </to>
                </anchor>
              </controlPr>
            </control>
          </mc:Choice>
        </mc:AlternateContent>
        <mc:AlternateContent xmlns:mc="http://schemas.openxmlformats.org/markup-compatibility/2006">
          <mc:Choice Requires="x14">
            <control shapeId="2152" r:id="rId15" name="Check Box 104">
              <controlPr defaultSize="0" autoFill="0" autoLine="0" autoPict="0">
                <anchor moveWithCells="1">
                  <from>
                    <xdr:col>6</xdr:col>
                    <xdr:colOff>476250</xdr:colOff>
                    <xdr:row>15</xdr:row>
                    <xdr:rowOff>180975</xdr:rowOff>
                  </from>
                  <to>
                    <xdr:col>7</xdr:col>
                    <xdr:colOff>257175</xdr:colOff>
                    <xdr:row>17</xdr:row>
                    <xdr:rowOff>9525</xdr:rowOff>
                  </to>
                </anchor>
              </controlPr>
            </control>
          </mc:Choice>
        </mc:AlternateContent>
        <mc:AlternateContent xmlns:mc="http://schemas.openxmlformats.org/markup-compatibility/2006">
          <mc:Choice Requires="x14">
            <control shapeId="2153" r:id="rId16" name="Check Box 105">
              <controlPr defaultSize="0" autoFill="0" autoLine="0" autoPict="0">
                <anchor moveWithCells="1">
                  <from>
                    <xdr:col>10</xdr:col>
                    <xdr:colOff>28575</xdr:colOff>
                    <xdr:row>15</xdr:row>
                    <xdr:rowOff>180975</xdr:rowOff>
                  </from>
                  <to>
                    <xdr:col>11</xdr:col>
                    <xdr:colOff>161925</xdr:colOff>
                    <xdr:row>17</xdr:row>
                    <xdr:rowOff>9525</xdr:rowOff>
                  </to>
                </anchor>
              </controlPr>
            </control>
          </mc:Choice>
        </mc:AlternateContent>
        <mc:AlternateContent xmlns:mc="http://schemas.openxmlformats.org/markup-compatibility/2006">
          <mc:Choice Requires="x14">
            <control shapeId="2154" r:id="rId17" name="Check Box 106">
              <controlPr defaultSize="0" autoFill="0" autoLine="0" autoPict="0">
                <anchor moveWithCells="1">
                  <from>
                    <xdr:col>6</xdr:col>
                    <xdr:colOff>514350</xdr:colOff>
                    <xdr:row>17</xdr:row>
                    <xdr:rowOff>171450</xdr:rowOff>
                  </from>
                  <to>
                    <xdr:col>7</xdr:col>
                    <xdr:colOff>285750</xdr:colOff>
                    <xdr:row>19</xdr:row>
                    <xdr:rowOff>0</xdr:rowOff>
                  </to>
                </anchor>
              </controlPr>
            </control>
          </mc:Choice>
        </mc:AlternateContent>
        <mc:AlternateContent xmlns:mc="http://schemas.openxmlformats.org/markup-compatibility/2006">
          <mc:Choice Requires="x14">
            <control shapeId="2155" r:id="rId18" name="Check Box 107">
              <controlPr defaultSize="0" autoFill="0" autoLine="0" autoPict="0">
                <anchor moveWithCells="1">
                  <from>
                    <xdr:col>8</xdr:col>
                    <xdr:colOff>9525</xdr:colOff>
                    <xdr:row>17</xdr:row>
                    <xdr:rowOff>171450</xdr:rowOff>
                  </from>
                  <to>
                    <xdr:col>8</xdr:col>
                    <xdr:colOff>323850</xdr:colOff>
                    <xdr:row>19</xdr:row>
                    <xdr:rowOff>0</xdr:rowOff>
                  </to>
                </anchor>
              </controlPr>
            </control>
          </mc:Choice>
        </mc:AlternateContent>
        <mc:AlternateContent xmlns:mc="http://schemas.openxmlformats.org/markup-compatibility/2006">
          <mc:Choice Requires="x14">
            <control shapeId="2156" r:id="rId19" name="Check Box 108">
              <controlPr defaultSize="0" autoFill="0" autoLine="0" autoPict="0">
                <anchor moveWithCells="1">
                  <from>
                    <xdr:col>5</xdr:col>
                    <xdr:colOff>409575</xdr:colOff>
                    <xdr:row>20</xdr:row>
                    <xdr:rowOff>0</xdr:rowOff>
                  </from>
                  <to>
                    <xdr:col>6</xdr:col>
                    <xdr:colOff>304800</xdr:colOff>
                    <xdr:row>21</xdr:row>
                    <xdr:rowOff>28575</xdr:rowOff>
                  </to>
                </anchor>
              </controlPr>
            </control>
          </mc:Choice>
        </mc:AlternateContent>
        <mc:AlternateContent xmlns:mc="http://schemas.openxmlformats.org/markup-compatibility/2006">
          <mc:Choice Requires="x14">
            <control shapeId="2157" r:id="rId20" name="Check Box 109">
              <controlPr defaultSize="0" autoFill="0" autoLine="0" autoPict="0">
                <anchor moveWithCells="1">
                  <from>
                    <xdr:col>5</xdr:col>
                    <xdr:colOff>409575</xdr:colOff>
                    <xdr:row>21</xdr:row>
                    <xdr:rowOff>190500</xdr:rowOff>
                  </from>
                  <to>
                    <xdr:col>6</xdr:col>
                    <xdr:colOff>304800</xdr:colOff>
                    <xdr:row>23</xdr:row>
                    <xdr:rowOff>19050</xdr:rowOff>
                  </to>
                </anchor>
              </controlPr>
            </control>
          </mc:Choice>
        </mc:AlternateContent>
        <mc:AlternateContent xmlns:mc="http://schemas.openxmlformats.org/markup-compatibility/2006">
          <mc:Choice Requires="x14">
            <control shapeId="2158" r:id="rId21" name="Check Box 110">
              <controlPr defaultSize="0" autoFill="0" autoLine="0" autoPict="0">
                <anchor moveWithCells="1">
                  <from>
                    <xdr:col>5</xdr:col>
                    <xdr:colOff>409575</xdr:colOff>
                    <xdr:row>22</xdr:row>
                    <xdr:rowOff>190500</xdr:rowOff>
                  </from>
                  <to>
                    <xdr:col>6</xdr:col>
                    <xdr:colOff>304800</xdr:colOff>
                    <xdr:row>24</xdr:row>
                    <xdr:rowOff>19050</xdr:rowOff>
                  </to>
                </anchor>
              </controlPr>
            </control>
          </mc:Choice>
        </mc:AlternateContent>
        <mc:AlternateContent xmlns:mc="http://schemas.openxmlformats.org/markup-compatibility/2006">
          <mc:Choice Requires="x14">
            <control shapeId="2159" r:id="rId22" name="Check Box 111">
              <controlPr defaultSize="0" autoFill="0" autoLine="0" autoPict="0">
                <anchor moveWithCells="1">
                  <from>
                    <xdr:col>5</xdr:col>
                    <xdr:colOff>409575</xdr:colOff>
                    <xdr:row>23</xdr:row>
                    <xdr:rowOff>190500</xdr:rowOff>
                  </from>
                  <to>
                    <xdr:col>6</xdr:col>
                    <xdr:colOff>304800</xdr:colOff>
                    <xdr:row>25</xdr:row>
                    <xdr:rowOff>19050</xdr:rowOff>
                  </to>
                </anchor>
              </controlPr>
            </control>
          </mc:Choice>
        </mc:AlternateContent>
        <mc:AlternateContent xmlns:mc="http://schemas.openxmlformats.org/markup-compatibility/2006">
          <mc:Choice Requires="x14">
            <control shapeId="2160" r:id="rId23" name="Check Box 112">
              <controlPr defaultSize="0" autoFill="0" autoLine="0" autoPict="0">
                <anchor moveWithCells="1">
                  <from>
                    <xdr:col>5</xdr:col>
                    <xdr:colOff>409575</xdr:colOff>
                    <xdr:row>24</xdr:row>
                    <xdr:rowOff>190500</xdr:rowOff>
                  </from>
                  <to>
                    <xdr:col>6</xdr:col>
                    <xdr:colOff>304800</xdr:colOff>
                    <xdr:row>26</xdr:row>
                    <xdr:rowOff>19050</xdr:rowOff>
                  </to>
                </anchor>
              </controlPr>
            </control>
          </mc:Choice>
        </mc:AlternateContent>
        <mc:AlternateContent xmlns:mc="http://schemas.openxmlformats.org/markup-compatibility/2006">
          <mc:Choice Requires="x14">
            <control shapeId="2161" r:id="rId24" name="Check Box 113">
              <controlPr defaultSize="0" autoFill="0" autoLine="0" autoPict="0">
                <anchor moveWithCells="1">
                  <from>
                    <xdr:col>5</xdr:col>
                    <xdr:colOff>409575</xdr:colOff>
                    <xdr:row>26</xdr:row>
                    <xdr:rowOff>171450</xdr:rowOff>
                  </from>
                  <to>
                    <xdr:col>6</xdr:col>
                    <xdr:colOff>304800</xdr:colOff>
                    <xdr:row>28</xdr:row>
                    <xdr:rowOff>0</xdr:rowOff>
                  </to>
                </anchor>
              </controlPr>
            </control>
          </mc:Choice>
        </mc:AlternateContent>
        <mc:AlternateContent xmlns:mc="http://schemas.openxmlformats.org/markup-compatibility/2006">
          <mc:Choice Requires="x14">
            <control shapeId="2162" r:id="rId25" name="Check Box 114">
              <controlPr defaultSize="0" autoFill="0" autoLine="0" autoPict="0">
                <anchor moveWithCells="1">
                  <from>
                    <xdr:col>5</xdr:col>
                    <xdr:colOff>409575</xdr:colOff>
                    <xdr:row>27</xdr:row>
                    <xdr:rowOff>190500</xdr:rowOff>
                  </from>
                  <to>
                    <xdr:col>6</xdr:col>
                    <xdr:colOff>304800</xdr:colOff>
                    <xdr:row>28</xdr:row>
                    <xdr:rowOff>219075</xdr:rowOff>
                  </to>
                </anchor>
              </controlPr>
            </control>
          </mc:Choice>
        </mc:AlternateContent>
        <mc:AlternateContent xmlns:mc="http://schemas.openxmlformats.org/markup-compatibility/2006">
          <mc:Choice Requires="x14">
            <control shapeId="2163" r:id="rId26" name="Check Box 115">
              <controlPr defaultSize="0" autoFill="0" autoLine="0" autoPict="0">
                <anchor moveWithCells="1">
                  <from>
                    <xdr:col>5</xdr:col>
                    <xdr:colOff>409575</xdr:colOff>
                    <xdr:row>28</xdr:row>
                    <xdr:rowOff>209550</xdr:rowOff>
                  </from>
                  <to>
                    <xdr:col>6</xdr:col>
                    <xdr:colOff>304800</xdr:colOff>
                    <xdr:row>29</xdr:row>
                    <xdr:rowOff>209550</xdr:rowOff>
                  </to>
                </anchor>
              </controlPr>
            </control>
          </mc:Choice>
        </mc:AlternateContent>
        <mc:AlternateContent xmlns:mc="http://schemas.openxmlformats.org/markup-compatibility/2006">
          <mc:Choice Requires="x14">
            <control shapeId="2164" r:id="rId27" name="Check Box 116">
              <controlPr defaultSize="0" autoFill="0" autoLine="0" autoPict="0">
                <anchor moveWithCells="1">
                  <from>
                    <xdr:col>7</xdr:col>
                    <xdr:colOff>171450</xdr:colOff>
                    <xdr:row>20</xdr:row>
                    <xdr:rowOff>0</xdr:rowOff>
                  </from>
                  <to>
                    <xdr:col>8</xdr:col>
                    <xdr:colOff>152400</xdr:colOff>
                    <xdr:row>21</xdr:row>
                    <xdr:rowOff>28575</xdr:rowOff>
                  </to>
                </anchor>
              </controlPr>
            </control>
          </mc:Choice>
        </mc:AlternateContent>
        <mc:AlternateContent xmlns:mc="http://schemas.openxmlformats.org/markup-compatibility/2006">
          <mc:Choice Requires="x14">
            <control shapeId="2165" r:id="rId28" name="Check Box 117">
              <controlPr defaultSize="0" autoFill="0" autoLine="0" autoPict="0">
                <anchor moveWithCells="1">
                  <from>
                    <xdr:col>7</xdr:col>
                    <xdr:colOff>171450</xdr:colOff>
                    <xdr:row>21</xdr:row>
                    <xdr:rowOff>47625</xdr:rowOff>
                  </from>
                  <to>
                    <xdr:col>8</xdr:col>
                    <xdr:colOff>152400</xdr:colOff>
                    <xdr:row>22</xdr:row>
                    <xdr:rowOff>66675</xdr:rowOff>
                  </to>
                </anchor>
              </controlPr>
            </control>
          </mc:Choice>
        </mc:AlternateContent>
        <mc:AlternateContent xmlns:mc="http://schemas.openxmlformats.org/markup-compatibility/2006">
          <mc:Choice Requires="x14">
            <control shapeId="2166" r:id="rId29" name="Check Box 118">
              <controlPr defaultSize="0" autoFill="0" autoLine="0" autoPict="0">
                <anchor moveWithCells="1">
                  <from>
                    <xdr:col>7</xdr:col>
                    <xdr:colOff>171450</xdr:colOff>
                    <xdr:row>24</xdr:row>
                    <xdr:rowOff>133350</xdr:rowOff>
                  </from>
                  <to>
                    <xdr:col>8</xdr:col>
                    <xdr:colOff>152400</xdr:colOff>
                    <xdr:row>25</xdr:row>
                    <xdr:rowOff>171450</xdr:rowOff>
                  </to>
                </anchor>
              </controlPr>
            </control>
          </mc:Choice>
        </mc:AlternateContent>
        <mc:AlternateContent xmlns:mc="http://schemas.openxmlformats.org/markup-compatibility/2006">
          <mc:Choice Requires="x14">
            <control shapeId="2167" r:id="rId30" name="Check Box 119">
              <controlPr defaultSize="0" autoFill="0" autoLine="0" autoPict="0">
                <anchor moveWithCells="1">
                  <from>
                    <xdr:col>7</xdr:col>
                    <xdr:colOff>171450</xdr:colOff>
                    <xdr:row>27</xdr:row>
                    <xdr:rowOff>19050</xdr:rowOff>
                  </from>
                  <to>
                    <xdr:col>8</xdr:col>
                    <xdr:colOff>152400</xdr:colOff>
                    <xdr:row>28</xdr:row>
                    <xdr:rowOff>47625</xdr:rowOff>
                  </to>
                </anchor>
              </controlPr>
            </control>
          </mc:Choice>
        </mc:AlternateContent>
        <mc:AlternateContent xmlns:mc="http://schemas.openxmlformats.org/markup-compatibility/2006">
          <mc:Choice Requires="x14">
            <control shapeId="2168" r:id="rId31" name="Check Box 120">
              <controlPr defaultSize="0" autoFill="0" autoLine="0" autoPict="0">
                <anchor moveWithCells="1">
                  <from>
                    <xdr:col>7</xdr:col>
                    <xdr:colOff>171450</xdr:colOff>
                    <xdr:row>28</xdr:row>
                    <xdr:rowOff>209550</xdr:rowOff>
                  </from>
                  <to>
                    <xdr:col>8</xdr:col>
                    <xdr:colOff>152400</xdr:colOff>
                    <xdr:row>29</xdr:row>
                    <xdr:rowOff>209550</xdr:rowOff>
                  </to>
                </anchor>
              </controlPr>
            </control>
          </mc:Choice>
        </mc:AlternateContent>
        <mc:AlternateContent xmlns:mc="http://schemas.openxmlformats.org/markup-compatibility/2006">
          <mc:Choice Requires="x14">
            <control shapeId="2169" r:id="rId32" name="Check Box 121">
              <controlPr defaultSize="0" autoFill="0" autoLine="0" autoPict="0">
                <anchor moveWithCells="1">
                  <from>
                    <xdr:col>12</xdr:col>
                    <xdr:colOff>238125</xdr:colOff>
                    <xdr:row>20</xdr:row>
                    <xdr:rowOff>0</xdr:rowOff>
                  </from>
                  <to>
                    <xdr:col>13</xdr:col>
                    <xdr:colOff>295275</xdr:colOff>
                    <xdr:row>21</xdr:row>
                    <xdr:rowOff>28575</xdr:rowOff>
                  </to>
                </anchor>
              </controlPr>
            </control>
          </mc:Choice>
        </mc:AlternateContent>
        <mc:AlternateContent xmlns:mc="http://schemas.openxmlformats.org/markup-compatibility/2006">
          <mc:Choice Requires="x14">
            <control shapeId="2170" r:id="rId33" name="Check Box 122">
              <controlPr defaultSize="0" autoFill="0" autoLine="0" autoPict="0">
                <anchor moveWithCells="1">
                  <from>
                    <xdr:col>12</xdr:col>
                    <xdr:colOff>238125</xdr:colOff>
                    <xdr:row>21</xdr:row>
                    <xdr:rowOff>19050</xdr:rowOff>
                  </from>
                  <to>
                    <xdr:col>13</xdr:col>
                    <xdr:colOff>295275</xdr:colOff>
                    <xdr:row>22</xdr:row>
                    <xdr:rowOff>57150</xdr:rowOff>
                  </to>
                </anchor>
              </controlPr>
            </control>
          </mc:Choice>
        </mc:AlternateContent>
        <mc:AlternateContent xmlns:mc="http://schemas.openxmlformats.org/markup-compatibility/2006">
          <mc:Choice Requires="x14">
            <control shapeId="2171" r:id="rId34" name="Check Box 123">
              <controlPr defaultSize="0" autoFill="0" autoLine="0" autoPict="0">
                <anchor moveWithCells="1">
                  <from>
                    <xdr:col>12</xdr:col>
                    <xdr:colOff>238125</xdr:colOff>
                    <xdr:row>21</xdr:row>
                    <xdr:rowOff>209550</xdr:rowOff>
                  </from>
                  <to>
                    <xdr:col>13</xdr:col>
                    <xdr:colOff>295275</xdr:colOff>
                    <xdr:row>23</xdr:row>
                    <xdr:rowOff>28575</xdr:rowOff>
                  </to>
                </anchor>
              </controlPr>
            </control>
          </mc:Choice>
        </mc:AlternateContent>
        <mc:AlternateContent xmlns:mc="http://schemas.openxmlformats.org/markup-compatibility/2006">
          <mc:Choice Requires="x14">
            <control shapeId="2172" r:id="rId35" name="Check Box 124">
              <controlPr defaultSize="0" autoFill="0" autoLine="0" autoPict="0">
                <anchor moveWithCells="1">
                  <from>
                    <xdr:col>12</xdr:col>
                    <xdr:colOff>238125</xdr:colOff>
                    <xdr:row>24</xdr:row>
                    <xdr:rowOff>152400</xdr:rowOff>
                  </from>
                  <to>
                    <xdr:col>13</xdr:col>
                    <xdr:colOff>295275</xdr:colOff>
                    <xdr:row>25</xdr:row>
                    <xdr:rowOff>180975</xdr:rowOff>
                  </to>
                </anchor>
              </controlPr>
            </control>
          </mc:Choice>
        </mc:AlternateContent>
        <mc:AlternateContent xmlns:mc="http://schemas.openxmlformats.org/markup-compatibility/2006">
          <mc:Choice Requires="x14">
            <control shapeId="2173" r:id="rId36" name="Check Box 125">
              <controlPr defaultSize="0" autoFill="0" autoLine="0" autoPict="0">
                <anchor moveWithCells="1">
                  <from>
                    <xdr:col>12</xdr:col>
                    <xdr:colOff>238125</xdr:colOff>
                    <xdr:row>26</xdr:row>
                    <xdr:rowOff>19050</xdr:rowOff>
                  </from>
                  <to>
                    <xdr:col>13</xdr:col>
                    <xdr:colOff>295275</xdr:colOff>
                    <xdr:row>27</xdr:row>
                    <xdr:rowOff>57150</xdr:rowOff>
                  </to>
                </anchor>
              </controlPr>
            </control>
          </mc:Choice>
        </mc:AlternateContent>
        <mc:AlternateContent xmlns:mc="http://schemas.openxmlformats.org/markup-compatibility/2006">
          <mc:Choice Requires="x14">
            <control shapeId="2174" r:id="rId37" name="Check Box 126">
              <controlPr defaultSize="0" autoFill="0" autoLine="0" autoPict="0">
                <anchor moveWithCells="1">
                  <from>
                    <xdr:col>12</xdr:col>
                    <xdr:colOff>238125</xdr:colOff>
                    <xdr:row>27</xdr:row>
                    <xdr:rowOff>0</xdr:rowOff>
                  </from>
                  <to>
                    <xdr:col>13</xdr:col>
                    <xdr:colOff>295275</xdr:colOff>
                    <xdr:row>28</xdr:row>
                    <xdr:rowOff>28575</xdr:rowOff>
                  </to>
                </anchor>
              </controlPr>
            </control>
          </mc:Choice>
        </mc:AlternateContent>
        <mc:AlternateContent xmlns:mc="http://schemas.openxmlformats.org/markup-compatibility/2006">
          <mc:Choice Requires="x14">
            <control shapeId="2175" r:id="rId38" name="Check Box 127">
              <controlPr defaultSize="0" autoFill="0" autoLine="0" autoPict="0">
                <anchor moveWithCells="1">
                  <from>
                    <xdr:col>12</xdr:col>
                    <xdr:colOff>238125</xdr:colOff>
                    <xdr:row>28</xdr:row>
                    <xdr:rowOff>9525</xdr:rowOff>
                  </from>
                  <to>
                    <xdr:col>13</xdr:col>
                    <xdr:colOff>295275</xdr:colOff>
                    <xdr:row>29</xdr:row>
                    <xdr:rowOff>9525</xdr:rowOff>
                  </to>
                </anchor>
              </controlPr>
            </control>
          </mc:Choice>
        </mc:AlternateContent>
        <mc:AlternateContent xmlns:mc="http://schemas.openxmlformats.org/markup-compatibility/2006">
          <mc:Choice Requires="x14">
            <control shapeId="2176" r:id="rId39" name="Check Box 128">
              <controlPr defaultSize="0" autoFill="0" autoLine="0" autoPict="0">
                <anchor moveWithCells="1">
                  <from>
                    <xdr:col>12</xdr:col>
                    <xdr:colOff>238125</xdr:colOff>
                    <xdr:row>28</xdr:row>
                    <xdr:rowOff>219075</xdr:rowOff>
                  </from>
                  <to>
                    <xdr:col>13</xdr:col>
                    <xdr:colOff>295275</xdr:colOff>
                    <xdr:row>29</xdr:row>
                    <xdr:rowOff>209550</xdr:rowOff>
                  </to>
                </anchor>
              </controlPr>
            </control>
          </mc:Choice>
        </mc:AlternateContent>
        <mc:AlternateContent xmlns:mc="http://schemas.openxmlformats.org/markup-compatibility/2006">
          <mc:Choice Requires="x14">
            <control shapeId="2177" r:id="rId40" name="Check Box 129">
              <controlPr defaultSize="0" autoFill="0" autoLine="0" autoPict="0">
                <anchor moveWithCells="1">
                  <from>
                    <xdr:col>10</xdr:col>
                    <xdr:colOff>19050</xdr:colOff>
                    <xdr:row>30</xdr:row>
                    <xdr:rowOff>142875</xdr:rowOff>
                  </from>
                  <to>
                    <xdr:col>11</xdr:col>
                    <xdr:colOff>142875</xdr:colOff>
                    <xdr:row>32</xdr:row>
                    <xdr:rowOff>28575</xdr:rowOff>
                  </to>
                </anchor>
              </controlPr>
            </control>
          </mc:Choice>
        </mc:AlternateContent>
        <mc:AlternateContent xmlns:mc="http://schemas.openxmlformats.org/markup-compatibility/2006">
          <mc:Choice Requires="x14">
            <control shapeId="2178" r:id="rId41" name="Check Box 130">
              <controlPr defaultSize="0" autoFill="0" autoLine="0" autoPict="0">
                <anchor moveWithCells="1">
                  <from>
                    <xdr:col>11</xdr:col>
                    <xdr:colOff>200025</xdr:colOff>
                    <xdr:row>30</xdr:row>
                    <xdr:rowOff>142875</xdr:rowOff>
                  </from>
                  <to>
                    <xdr:col>12</xdr:col>
                    <xdr:colOff>123825</xdr:colOff>
                    <xdr:row>32</xdr:row>
                    <xdr:rowOff>28575</xdr:rowOff>
                  </to>
                </anchor>
              </controlPr>
            </control>
          </mc:Choice>
        </mc:AlternateContent>
        <mc:AlternateContent xmlns:mc="http://schemas.openxmlformats.org/markup-compatibility/2006">
          <mc:Choice Requires="x14">
            <control shapeId="2179" r:id="rId42" name="Check Box 131">
              <controlPr defaultSize="0" autoFill="0" autoLine="0" autoPict="0">
                <anchor moveWithCells="1">
                  <from>
                    <xdr:col>11</xdr:col>
                    <xdr:colOff>314325</xdr:colOff>
                    <xdr:row>32</xdr:row>
                    <xdr:rowOff>142875</xdr:rowOff>
                  </from>
                  <to>
                    <xdr:col>12</xdr:col>
                    <xdr:colOff>228600</xdr:colOff>
                    <xdr:row>34</xdr:row>
                    <xdr:rowOff>38100</xdr:rowOff>
                  </to>
                </anchor>
              </controlPr>
            </control>
          </mc:Choice>
        </mc:AlternateContent>
        <mc:AlternateContent xmlns:mc="http://schemas.openxmlformats.org/markup-compatibility/2006">
          <mc:Choice Requires="x14">
            <control shapeId="2180" r:id="rId43" name="Check Box 132">
              <controlPr defaultSize="0" autoFill="0" autoLine="0" autoPict="0">
                <anchor moveWithCells="1">
                  <from>
                    <xdr:col>13</xdr:col>
                    <xdr:colOff>28575</xdr:colOff>
                    <xdr:row>32</xdr:row>
                    <xdr:rowOff>142875</xdr:rowOff>
                  </from>
                  <to>
                    <xdr:col>13</xdr:col>
                    <xdr:colOff>333375</xdr:colOff>
                    <xdr:row>34</xdr:row>
                    <xdr:rowOff>38100</xdr:rowOff>
                  </to>
                </anchor>
              </controlPr>
            </control>
          </mc:Choice>
        </mc:AlternateContent>
        <mc:AlternateContent xmlns:mc="http://schemas.openxmlformats.org/markup-compatibility/2006">
          <mc:Choice Requires="x14">
            <control shapeId="2181" r:id="rId44" name="Check Box 133">
              <controlPr defaultSize="0" autoFill="0" autoLine="0" autoPict="0">
                <anchor moveWithCells="1">
                  <from>
                    <xdr:col>12</xdr:col>
                    <xdr:colOff>228600</xdr:colOff>
                    <xdr:row>34</xdr:row>
                    <xdr:rowOff>142875</xdr:rowOff>
                  </from>
                  <to>
                    <xdr:col>13</xdr:col>
                    <xdr:colOff>285750</xdr:colOff>
                    <xdr:row>36</xdr:row>
                    <xdr:rowOff>38100</xdr:rowOff>
                  </to>
                </anchor>
              </controlPr>
            </control>
          </mc:Choice>
        </mc:AlternateContent>
        <mc:AlternateContent xmlns:mc="http://schemas.openxmlformats.org/markup-compatibility/2006">
          <mc:Choice Requires="x14">
            <control shapeId="2182" r:id="rId45" name="Check Box 134">
              <controlPr defaultSize="0" autoFill="0" autoLine="0" autoPict="0">
                <anchor moveWithCells="1">
                  <from>
                    <xdr:col>13</xdr:col>
                    <xdr:colOff>333375</xdr:colOff>
                    <xdr:row>34</xdr:row>
                    <xdr:rowOff>142875</xdr:rowOff>
                  </from>
                  <to>
                    <xdr:col>13</xdr:col>
                    <xdr:colOff>638175</xdr:colOff>
                    <xdr:row>36</xdr:row>
                    <xdr:rowOff>38100</xdr:rowOff>
                  </to>
                </anchor>
              </controlPr>
            </control>
          </mc:Choice>
        </mc:AlternateContent>
        <mc:AlternateContent xmlns:mc="http://schemas.openxmlformats.org/markup-compatibility/2006">
          <mc:Choice Requires="x14">
            <control shapeId="2183" r:id="rId46" name="Check Box 135">
              <controlPr defaultSize="0" autoFill="0" autoLine="0" autoPict="0">
                <anchor moveWithCells="1">
                  <from>
                    <xdr:col>9</xdr:col>
                    <xdr:colOff>76200</xdr:colOff>
                    <xdr:row>36</xdr:row>
                    <xdr:rowOff>133350</xdr:rowOff>
                  </from>
                  <to>
                    <xdr:col>11</xdr:col>
                    <xdr:colOff>19050</xdr:colOff>
                    <xdr:row>38</xdr:row>
                    <xdr:rowOff>28575</xdr:rowOff>
                  </to>
                </anchor>
              </controlPr>
            </control>
          </mc:Choice>
        </mc:AlternateContent>
        <mc:AlternateContent xmlns:mc="http://schemas.openxmlformats.org/markup-compatibility/2006">
          <mc:Choice Requires="x14">
            <control shapeId="2184" r:id="rId47" name="Check Box 136">
              <controlPr defaultSize="0" autoFill="0" autoLine="0" autoPict="0">
                <anchor moveWithCells="1">
                  <from>
                    <xdr:col>11</xdr:col>
                    <xdr:colOff>66675</xdr:colOff>
                    <xdr:row>36</xdr:row>
                    <xdr:rowOff>133350</xdr:rowOff>
                  </from>
                  <to>
                    <xdr:col>11</xdr:col>
                    <xdr:colOff>381000</xdr:colOff>
                    <xdr:row>38</xdr:row>
                    <xdr:rowOff>28575</xdr:rowOff>
                  </to>
                </anchor>
              </controlPr>
            </control>
          </mc:Choice>
        </mc:AlternateContent>
        <mc:AlternateContent xmlns:mc="http://schemas.openxmlformats.org/markup-compatibility/2006">
          <mc:Choice Requires="x14">
            <control shapeId="2185" r:id="rId48" name="Check Box 137">
              <controlPr defaultSize="0" autoFill="0" autoLine="0" autoPict="0">
                <anchor moveWithCells="1">
                  <from>
                    <xdr:col>12</xdr:col>
                    <xdr:colOff>95250</xdr:colOff>
                    <xdr:row>38</xdr:row>
                    <xdr:rowOff>142875</xdr:rowOff>
                  </from>
                  <to>
                    <xdr:col>13</xdr:col>
                    <xdr:colOff>133350</xdr:colOff>
                    <xdr:row>40</xdr:row>
                    <xdr:rowOff>38100</xdr:rowOff>
                  </to>
                </anchor>
              </controlPr>
            </control>
          </mc:Choice>
        </mc:AlternateContent>
        <mc:AlternateContent xmlns:mc="http://schemas.openxmlformats.org/markup-compatibility/2006">
          <mc:Choice Requires="x14">
            <control shapeId="2186" r:id="rId49" name="Check Box 138">
              <controlPr defaultSize="0" autoFill="0" autoLine="0" autoPict="0">
                <anchor moveWithCells="1">
                  <from>
                    <xdr:col>13</xdr:col>
                    <xdr:colOff>190500</xdr:colOff>
                    <xdr:row>38</xdr:row>
                    <xdr:rowOff>142875</xdr:rowOff>
                  </from>
                  <to>
                    <xdr:col>13</xdr:col>
                    <xdr:colOff>504825</xdr:colOff>
                    <xdr:row>40</xdr:row>
                    <xdr:rowOff>38100</xdr:rowOff>
                  </to>
                </anchor>
              </controlPr>
            </control>
          </mc:Choice>
        </mc:AlternateContent>
        <mc:AlternateContent xmlns:mc="http://schemas.openxmlformats.org/markup-compatibility/2006">
          <mc:Choice Requires="x14">
            <control shapeId="2187" r:id="rId50" name="Check Box 139">
              <controlPr defaultSize="0" autoFill="0" autoLine="0" autoPict="0">
                <anchor moveWithCells="1">
                  <from>
                    <xdr:col>14</xdr:col>
                    <xdr:colOff>0</xdr:colOff>
                    <xdr:row>44</xdr:row>
                    <xdr:rowOff>133350</xdr:rowOff>
                  </from>
                  <to>
                    <xdr:col>14</xdr:col>
                    <xdr:colOff>304800</xdr:colOff>
                    <xdr:row>46</xdr:row>
                    <xdr:rowOff>28575</xdr:rowOff>
                  </to>
                </anchor>
              </controlPr>
            </control>
          </mc:Choice>
        </mc:AlternateContent>
        <mc:AlternateContent xmlns:mc="http://schemas.openxmlformats.org/markup-compatibility/2006">
          <mc:Choice Requires="x14">
            <control shapeId="2188" r:id="rId51" name="Check Box 140">
              <controlPr defaultSize="0" autoFill="0" autoLine="0" autoPict="0">
                <anchor moveWithCells="1">
                  <from>
                    <xdr:col>14</xdr:col>
                    <xdr:colOff>361950</xdr:colOff>
                    <xdr:row>44</xdr:row>
                    <xdr:rowOff>133350</xdr:rowOff>
                  </from>
                  <to>
                    <xdr:col>14</xdr:col>
                    <xdr:colOff>666750</xdr:colOff>
                    <xdr:row>46</xdr:row>
                    <xdr:rowOff>28575</xdr:rowOff>
                  </to>
                </anchor>
              </controlPr>
            </control>
          </mc:Choice>
        </mc:AlternateContent>
        <mc:AlternateContent xmlns:mc="http://schemas.openxmlformats.org/markup-compatibility/2006">
          <mc:Choice Requires="x14">
            <control shapeId="2189" r:id="rId52" name="Check Box 141">
              <controlPr defaultSize="0" autoFill="0" autoLine="0" autoPict="0">
                <anchor moveWithCells="1">
                  <from>
                    <xdr:col>14</xdr:col>
                    <xdr:colOff>742950</xdr:colOff>
                    <xdr:row>44</xdr:row>
                    <xdr:rowOff>133350</xdr:rowOff>
                  </from>
                  <to>
                    <xdr:col>15</xdr:col>
                    <xdr:colOff>76200</xdr:colOff>
                    <xdr:row>46</xdr:row>
                    <xdr:rowOff>28575</xdr:rowOff>
                  </to>
                </anchor>
              </controlPr>
            </control>
          </mc:Choice>
        </mc:AlternateContent>
        <mc:AlternateContent xmlns:mc="http://schemas.openxmlformats.org/markup-compatibility/2006">
          <mc:Choice Requires="x14">
            <control shapeId="2190" r:id="rId53" name="Check Box 142">
              <controlPr defaultSize="0" autoFill="0" autoLine="0" autoPict="0">
                <anchor moveWithCells="1">
                  <from>
                    <xdr:col>15</xdr:col>
                    <xdr:colOff>123825</xdr:colOff>
                    <xdr:row>44</xdr:row>
                    <xdr:rowOff>133350</xdr:rowOff>
                  </from>
                  <to>
                    <xdr:col>15</xdr:col>
                    <xdr:colOff>428625</xdr:colOff>
                    <xdr:row>46</xdr:row>
                    <xdr:rowOff>28575</xdr:rowOff>
                  </to>
                </anchor>
              </controlPr>
            </control>
          </mc:Choice>
        </mc:AlternateContent>
        <mc:AlternateContent xmlns:mc="http://schemas.openxmlformats.org/markup-compatibility/2006">
          <mc:Choice Requires="x14">
            <control shapeId="2191" r:id="rId54" name="Check Box 143">
              <controlPr defaultSize="0" autoFill="0" autoLine="0" autoPict="0">
                <anchor moveWithCells="1">
                  <from>
                    <xdr:col>13</xdr:col>
                    <xdr:colOff>666750</xdr:colOff>
                    <xdr:row>45</xdr:row>
                    <xdr:rowOff>133350</xdr:rowOff>
                  </from>
                  <to>
                    <xdr:col>14</xdr:col>
                    <xdr:colOff>304800</xdr:colOff>
                    <xdr:row>47</xdr:row>
                    <xdr:rowOff>28575</xdr:rowOff>
                  </to>
                </anchor>
              </controlPr>
            </control>
          </mc:Choice>
        </mc:AlternateContent>
        <mc:AlternateContent xmlns:mc="http://schemas.openxmlformats.org/markup-compatibility/2006">
          <mc:Choice Requires="x14">
            <control shapeId="2192" r:id="rId55" name="Check Box 144">
              <controlPr defaultSize="0" autoFill="0" autoLine="0" autoPict="0">
                <anchor moveWithCells="1">
                  <from>
                    <xdr:col>13</xdr:col>
                    <xdr:colOff>666750</xdr:colOff>
                    <xdr:row>46</xdr:row>
                    <xdr:rowOff>133350</xdr:rowOff>
                  </from>
                  <to>
                    <xdr:col>14</xdr:col>
                    <xdr:colOff>304800</xdr:colOff>
                    <xdr:row>48</xdr:row>
                    <xdr:rowOff>28575</xdr:rowOff>
                  </to>
                </anchor>
              </controlPr>
            </control>
          </mc:Choice>
        </mc:AlternateContent>
        <mc:AlternateContent xmlns:mc="http://schemas.openxmlformats.org/markup-compatibility/2006">
          <mc:Choice Requires="x14">
            <control shapeId="2193" r:id="rId56" name="Check Box 145">
              <controlPr defaultSize="0" autoFill="0" autoLine="0" autoPict="0">
                <anchor moveWithCells="1">
                  <from>
                    <xdr:col>14</xdr:col>
                    <xdr:colOff>361950</xdr:colOff>
                    <xdr:row>46</xdr:row>
                    <xdr:rowOff>133350</xdr:rowOff>
                  </from>
                  <to>
                    <xdr:col>14</xdr:col>
                    <xdr:colOff>666750</xdr:colOff>
                    <xdr:row>48</xdr:row>
                    <xdr:rowOff>28575</xdr:rowOff>
                  </to>
                </anchor>
              </controlPr>
            </control>
          </mc:Choice>
        </mc:AlternateContent>
        <mc:AlternateContent xmlns:mc="http://schemas.openxmlformats.org/markup-compatibility/2006">
          <mc:Choice Requires="x14">
            <control shapeId="2194" r:id="rId57" name="Check Box 146">
              <controlPr defaultSize="0" autoFill="0" autoLine="0" autoPict="0">
                <anchor moveWithCells="1">
                  <from>
                    <xdr:col>14</xdr:col>
                    <xdr:colOff>742950</xdr:colOff>
                    <xdr:row>46</xdr:row>
                    <xdr:rowOff>133350</xdr:rowOff>
                  </from>
                  <to>
                    <xdr:col>15</xdr:col>
                    <xdr:colOff>76200</xdr:colOff>
                    <xdr:row>48</xdr:row>
                    <xdr:rowOff>28575</xdr:rowOff>
                  </to>
                </anchor>
              </controlPr>
            </control>
          </mc:Choice>
        </mc:AlternateContent>
        <mc:AlternateContent xmlns:mc="http://schemas.openxmlformats.org/markup-compatibility/2006">
          <mc:Choice Requires="x14">
            <control shapeId="2195" r:id="rId58" name="Check Box 147">
              <controlPr defaultSize="0" autoFill="0" autoLine="0" autoPict="0">
                <anchor moveWithCells="1">
                  <from>
                    <xdr:col>15</xdr:col>
                    <xdr:colOff>123825</xdr:colOff>
                    <xdr:row>46</xdr:row>
                    <xdr:rowOff>133350</xdr:rowOff>
                  </from>
                  <to>
                    <xdr:col>15</xdr:col>
                    <xdr:colOff>428625</xdr:colOff>
                    <xdr:row>48</xdr:row>
                    <xdr:rowOff>28575</xdr:rowOff>
                  </to>
                </anchor>
              </controlPr>
            </control>
          </mc:Choice>
        </mc:AlternateContent>
        <mc:AlternateContent xmlns:mc="http://schemas.openxmlformats.org/markup-compatibility/2006">
          <mc:Choice Requires="x14">
            <control shapeId="2196" r:id="rId59" name="Check Box 148">
              <controlPr defaultSize="0" autoFill="0" autoLine="0" autoPict="0">
                <anchor moveWithCells="1">
                  <from>
                    <xdr:col>13</xdr:col>
                    <xdr:colOff>666750</xdr:colOff>
                    <xdr:row>47</xdr:row>
                    <xdr:rowOff>133350</xdr:rowOff>
                  </from>
                  <to>
                    <xdr:col>14</xdr:col>
                    <xdr:colOff>304800</xdr:colOff>
                    <xdr:row>49</xdr:row>
                    <xdr:rowOff>28575</xdr:rowOff>
                  </to>
                </anchor>
              </controlPr>
            </control>
          </mc:Choice>
        </mc:AlternateContent>
        <mc:AlternateContent xmlns:mc="http://schemas.openxmlformats.org/markup-compatibility/2006">
          <mc:Choice Requires="x14">
            <control shapeId="2197" r:id="rId60" name="Check Box 149">
              <controlPr defaultSize="0" autoFill="0" autoLine="0" autoPict="0">
                <anchor moveWithCells="1">
                  <from>
                    <xdr:col>13</xdr:col>
                    <xdr:colOff>666750</xdr:colOff>
                    <xdr:row>48</xdr:row>
                    <xdr:rowOff>133350</xdr:rowOff>
                  </from>
                  <to>
                    <xdr:col>14</xdr:col>
                    <xdr:colOff>304800</xdr:colOff>
                    <xdr:row>50</xdr:row>
                    <xdr:rowOff>28575</xdr:rowOff>
                  </to>
                </anchor>
              </controlPr>
            </control>
          </mc:Choice>
        </mc:AlternateContent>
        <mc:AlternateContent xmlns:mc="http://schemas.openxmlformats.org/markup-compatibility/2006">
          <mc:Choice Requires="x14">
            <control shapeId="2198" r:id="rId61" name="Check Box 150">
              <controlPr defaultSize="0" autoFill="0" autoLine="0" autoPict="0">
                <anchor moveWithCells="1">
                  <from>
                    <xdr:col>14</xdr:col>
                    <xdr:colOff>361950</xdr:colOff>
                    <xdr:row>48</xdr:row>
                    <xdr:rowOff>133350</xdr:rowOff>
                  </from>
                  <to>
                    <xdr:col>14</xdr:col>
                    <xdr:colOff>666750</xdr:colOff>
                    <xdr:row>50</xdr:row>
                    <xdr:rowOff>28575</xdr:rowOff>
                  </to>
                </anchor>
              </controlPr>
            </control>
          </mc:Choice>
        </mc:AlternateContent>
        <mc:AlternateContent xmlns:mc="http://schemas.openxmlformats.org/markup-compatibility/2006">
          <mc:Choice Requires="x14">
            <control shapeId="2199" r:id="rId62" name="Check Box 151">
              <controlPr defaultSize="0" autoFill="0" autoLine="0" autoPict="0">
                <anchor moveWithCells="1">
                  <from>
                    <xdr:col>14</xdr:col>
                    <xdr:colOff>742950</xdr:colOff>
                    <xdr:row>48</xdr:row>
                    <xdr:rowOff>133350</xdr:rowOff>
                  </from>
                  <to>
                    <xdr:col>15</xdr:col>
                    <xdr:colOff>76200</xdr:colOff>
                    <xdr:row>50</xdr:row>
                    <xdr:rowOff>28575</xdr:rowOff>
                  </to>
                </anchor>
              </controlPr>
            </control>
          </mc:Choice>
        </mc:AlternateContent>
        <mc:AlternateContent xmlns:mc="http://schemas.openxmlformats.org/markup-compatibility/2006">
          <mc:Choice Requires="x14">
            <control shapeId="2200" r:id="rId63" name="Check Box 152">
              <controlPr defaultSize="0" autoFill="0" autoLine="0" autoPict="0">
                <anchor moveWithCells="1">
                  <from>
                    <xdr:col>15</xdr:col>
                    <xdr:colOff>123825</xdr:colOff>
                    <xdr:row>48</xdr:row>
                    <xdr:rowOff>133350</xdr:rowOff>
                  </from>
                  <to>
                    <xdr:col>15</xdr:col>
                    <xdr:colOff>428625</xdr:colOff>
                    <xdr:row>50</xdr:row>
                    <xdr:rowOff>28575</xdr:rowOff>
                  </to>
                </anchor>
              </controlPr>
            </control>
          </mc:Choice>
        </mc:AlternateContent>
        <mc:AlternateContent xmlns:mc="http://schemas.openxmlformats.org/markup-compatibility/2006">
          <mc:Choice Requires="x14">
            <control shapeId="2201" r:id="rId64" name="Check Box 153">
              <controlPr defaultSize="0" autoFill="0" autoLine="0" autoPict="0">
                <anchor moveWithCells="1">
                  <from>
                    <xdr:col>13</xdr:col>
                    <xdr:colOff>666750</xdr:colOff>
                    <xdr:row>49</xdr:row>
                    <xdr:rowOff>133350</xdr:rowOff>
                  </from>
                  <to>
                    <xdr:col>14</xdr:col>
                    <xdr:colOff>304800</xdr:colOff>
                    <xdr:row>51</xdr:row>
                    <xdr:rowOff>28575</xdr:rowOff>
                  </to>
                </anchor>
              </controlPr>
            </control>
          </mc:Choice>
        </mc:AlternateContent>
        <mc:AlternateContent xmlns:mc="http://schemas.openxmlformats.org/markup-compatibility/2006">
          <mc:Choice Requires="x14">
            <control shapeId="2202" r:id="rId65" name="Check Box 154">
              <controlPr defaultSize="0" autoFill="0" autoLine="0" autoPict="0">
                <anchor moveWithCells="1">
                  <from>
                    <xdr:col>6</xdr:col>
                    <xdr:colOff>514350</xdr:colOff>
                    <xdr:row>44</xdr:row>
                    <xdr:rowOff>133350</xdr:rowOff>
                  </from>
                  <to>
                    <xdr:col>7</xdr:col>
                    <xdr:colOff>295275</xdr:colOff>
                    <xdr:row>46</xdr:row>
                    <xdr:rowOff>28575</xdr:rowOff>
                  </to>
                </anchor>
              </controlPr>
            </control>
          </mc:Choice>
        </mc:AlternateContent>
        <mc:AlternateContent xmlns:mc="http://schemas.openxmlformats.org/markup-compatibility/2006">
          <mc:Choice Requires="x14">
            <control shapeId="2203" r:id="rId66" name="Check Box 155">
              <controlPr defaultSize="0" autoFill="0" autoLine="0" autoPict="0">
                <anchor moveWithCells="1">
                  <from>
                    <xdr:col>6</xdr:col>
                    <xdr:colOff>514350</xdr:colOff>
                    <xdr:row>46</xdr:row>
                    <xdr:rowOff>133350</xdr:rowOff>
                  </from>
                  <to>
                    <xdr:col>7</xdr:col>
                    <xdr:colOff>295275</xdr:colOff>
                    <xdr:row>48</xdr:row>
                    <xdr:rowOff>19050</xdr:rowOff>
                  </to>
                </anchor>
              </controlPr>
            </control>
          </mc:Choice>
        </mc:AlternateContent>
        <mc:AlternateContent xmlns:mc="http://schemas.openxmlformats.org/markup-compatibility/2006">
          <mc:Choice Requires="x14">
            <control shapeId="2204" r:id="rId67" name="Check Box 156">
              <controlPr defaultSize="0" autoFill="0" autoLine="0" autoPict="0">
                <anchor moveWithCells="1">
                  <from>
                    <xdr:col>6</xdr:col>
                    <xdr:colOff>514350</xdr:colOff>
                    <xdr:row>48</xdr:row>
                    <xdr:rowOff>133350</xdr:rowOff>
                  </from>
                  <to>
                    <xdr:col>7</xdr:col>
                    <xdr:colOff>295275</xdr:colOff>
                    <xdr:row>50</xdr:row>
                    <xdr:rowOff>28575</xdr:rowOff>
                  </to>
                </anchor>
              </controlPr>
            </control>
          </mc:Choice>
        </mc:AlternateContent>
        <mc:AlternateContent xmlns:mc="http://schemas.openxmlformats.org/markup-compatibility/2006">
          <mc:Choice Requires="x14">
            <control shapeId="2205" r:id="rId68" name="Check Box 157">
              <controlPr defaultSize="0" autoFill="0" autoLine="0" autoPict="0">
                <anchor moveWithCells="1">
                  <from>
                    <xdr:col>10</xdr:col>
                    <xdr:colOff>19050</xdr:colOff>
                    <xdr:row>40</xdr:row>
                    <xdr:rowOff>142875</xdr:rowOff>
                  </from>
                  <to>
                    <xdr:col>11</xdr:col>
                    <xdr:colOff>133350</xdr:colOff>
                    <xdr:row>42</xdr:row>
                    <xdr:rowOff>38100</xdr:rowOff>
                  </to>
                </anchor>
              </controlPr>
            </control>
          </mc:Choice>
        </mc:AlternateContent>
        <mc:AlternateContent xmlns:mc="http://schemas.openxmlformats.org/markup-compatibility/2006">
          <mc:Choice Requires="x14">
            <control shapeId="2206" r:id="rId69" name="Check Box 158">
              <controlPr defaultSize="0" autoFill="0" autoLine="0" autoPict="0">
                <anchor moveWithCells="1">
                  <from>
                    <xdr:col>11</xdr:col>
                    <xdr:colOff>190500</xdr:colOff>
                    <xdr:row>40</xdr:row>
                    <xdr:rowOff>142875</xdr:rowOff>
                  </from>
                  <to>
                    <xdr:col>12</xdr:col>
                    <xdr:colOff>114300</xdr:colOff>
                    <xdr:row>42</xdr:row>
                    <xdr:rowOff>38100</xdr:rowOff>
                  </to>
                </anchor>
              </controlPr>
            </control>
          </mc:Choice>
        </mc:AlternateContent>
        <mc:AlternateContent xmlns:mc="http://schemas.openxmlformats.org/markup-compatibility/2006">
          <mc:Choice Requires="x14">
            <control shapeId="2207" r:id="rId70" name="Check Box 159">
              <controlPr defaultSize="0" autoFill="0" autoLine="0" autoPict="0">
                <anchor moveWithCells="1">
                  <from>
                    <xdr:col>14</xdr:col>
                    <xdr:colOff>361950</xdr:colOff>
                    <xdr:row>45</xdr:row>
                    <xdr:rowOff>133350</xdr:rowOff>
                  </from>
                  <to>
                    <xdr:col>14</xdr:col>
                    <xdr:colOff>666750</xdr:colOff>
                    <xdr:row>47</xdr:row>
                    <xdr:rowOff>28575</xdr:rowOff>
                  </to>
                </anchor>
              </controlPr>
            </control>
          </mc:Choice>
        </mc:AlternateContent>
        <mc:AlternateContent xmlns:mc="http://schemas.openxmlformats.org/markup-compatibility/2006">
          <mc:Choice Requires="x14">
            <control shapeId="2208" r:id="rId71" name="Check Box 160">
              <controlPr defaultSize="0" autoFill="0" autoLine="0" autoPict="0">
                <anchor moveWithCells="1">
                  <from>
                    <xdr:col>14</xdr:col>
                    <xdr:colOff>361950</xdr:colOff>
                    <xdr:row>47</xdr:row>
                    <xdr:rowOff>133350</xdr:rowOff>
                  </from>
                  <to>
                    <xdr:col>14</xdr:col>
                    <xdr:colOff>666750</xdr:colOff>
                    <xdr:row>49</xdr:row>
                    <xdr:rowOff>28575</xdr:rowOff>
                  </to>
                </anchor>
              </controlPr>
            </control>
          </mc:Choice>
        </mc:AlternateContent>
        <mc:AlternateContent xmlns:mc="http://schemas.openxmlformats.org/markup-compatibility/2006">
          <mc:Choice Requires="x14">
            <control shapeId="2209" r:id="rId72" name="Check Box 161">
              <controlPr defaultSize="0" autoFill="0" autoLine="0" autoPict="0">
                <anchor moveWithCells="1">
                  <from>
                    <xdr:col>14</xdr:col>
                    <xdr:colOff>361950</xdr:colOff>
                    <xdr:row>49</xdr:row>
                    <xdr:rowOff>133350</xdr:rowOff>
                  </from>
                  <to>
                    <xdr:col>14</xdr:col>
                    <xdr:colOff>666750</xdr:colOff>
                    <xdr:row>51</xdr:row>
                    <xdr:rowOff>28575</xdr:rowOff>
                  </to>
                </anchor>
              </controlPr>
            </control>
          </mc:Choice>
        </mc:AlternateContent>
        <mc:AlternateContent xmlns:mc="http://schemas.openxmlformats.org/markup-compatibility/2006">
          <mc:Choice Requires="x14">
            <control shapeId="2210" r:id="rId73" name="Check Box 162">
              <controlPr defaultSize="0" autoFill="0" autoLine="0" autoPict="0">
                <anchor moveWithCells="1">
                  <from>
                    <xdr:col>13</xdr:col>
                    <xdr:colOff>180975</xdr:colOff>
                    <xdr:row>1</xdr:row>
                    <xdr:rowOff>19050</xdr:rowOff>
                  </from>
                  <to>
                    <xdr:col>13</xdr:col>
                    <xdr:colOff>438150</xdr:colOff>
                    <xdr:row>1</xdr:row>
                    <xdr:rowOff>171450</xdr:rowOff>
                  </to>
                </anchor>
              </controlPr>
            </control>
          </mc:Choice>
        </mc:AlternateContent>
        <mc:AlternateContent xmlns:mc="http://schemas.openxmlformats.org/markup-compatibility/2006">
          <mc:Choice Requires="x14">
            <control shapeId="2211" r:id="rId74" name="Check Box 163">
              <controlPr defaultSize="0" autoFill="0" autoLine="0" autoPict="0">
                <anchor moveWithCells="1">
                  <from>
                    <xdr:col>13</xdr:col>
                    <xdr:colOff>590550</xdr:colOff>
                    <xdr:row>1</xdr:row>
                    <xdr:rowOff>19050</xdr:rowOff>
                  </from>
                  <to>
                    <xdr:col>14</xdr:col>
                    <xdr:colOff>200025</xdr:colOff>
                    <xdr:row>1</xdr:row>
                    <xdr:rowOff>171450</xdr:rowOff>
                  </to>
                </anchor>
              </controlPr>
            </control>
          </mc:Choice>
        </mc:AlternateContent>
        <mc:AlternateContent xmlns:mc="http://schemas.openxmlformats.org/markup-compatibility/2006">
          <mc:Choice Requires="x14">
            <control shapeId="2212" r:id="rId75" name="Check Box 164">
              <controlPr defaultSize="0" autoFill="0" autoLine="0" autoPict="0">
                <anchor moveWithCells="1">
                  <from>
                    <xdr:col>14</xdr:col>
                    <xdr:colOff>352425</xdr:colOff>
                    <xdr:row>1</xdr:row>
                    <xdr:rowOff>19050</xdr:rowOff>
                  </from>
                  <to>
                    <xdr:col>14</xdr:col>
                    <xdr:colOff>609600</xdr:colOff>
                    <xdr:row>1</xdr:row>
                    <xdr:rowOff>171450</xdr:rowOff>
                  </to>
                </anchor>
              </controlPr>
            </control>
          </mc:Choice>
        </mc:AlternateContent>
        <mc:AlternateContent xmlns:mc="http://schemas.openxmlformats.org/markup-compatibility/2006">
          <mc:Choice Requires="x14">
            <control shapeId="2213" r:id="rId76" name="Check Box 165">
              <controlPr defaultSize="0" autoFill="0" autoLine="0" autoPict="0">
                <anchor moveWithCells="1">
                  <from>
                    <xdr:col>14</xdr:col>
                    <xdr:colOff>771525</xdr:colOff>
                    <xdr:row>1</xdr:row>
                    <xdr:rowOff>19050</xdr:rowOff>
                  </from>
                  <to>
                    <xdr:col>15</xdr:col>
                    <xdr:colOff>57150</xdr:colOff>
                    <xdr:row>1</xdr:row>
                    <xdr:rowOff>171450</xdr:rowOff>
                  </to>
                </anchor>
              </controlPr>
            </control>
          </mc:Choice>
        </mc:AlternateContent>
        <mc:AlternateContent xmlns:mc="http://schemas.openxmlformats.org/markup-compatibility/2006">
          <mc:Choice Requires="x14">
            <control shapeId="2214" r:id="rId77" name="Check Box 166">
              <controlPr defaultSize="0" autoFill="0" autoLine="0" autoPict="0">
                <anchor moveWithCells="1">
                  <from>
                    <xdr:col>0</xdr:col>
                    <xdr:colOff>47625</xdr:colOff>
                    <xdr:row>2</xdr:row>
                    <xdr:rowOff>314325</xdr:rowOff>
                  </from>
                  <to>
                    <xdr:col>1</xdr:col>
                    <xdr:colOff>38100</xdr:colOff>
                    <xdr:row>4</xdr:row>
                    <xdr:rowOff>47625</xdr:rowOff>
                  </to>
                </anchor>
              </controlPr>
            </control>
          </mc:Choice>
        </mc:AlternateContent>
        <mc:AlternateContent xmlns:mc="http://schemas.openxmlformats.org/markup-compatibility/2006">
          <mc:Choice Requires="x14">
            <control shapeId="2215" r:id="rId78" name="Check Box 167">
              <controlPr defaultSize="0" autoFill="0" autoLine="0" autoPict="0">
                <anchor moveWithCells="1">
                  <from>
                    <xdr:col>0</xdr:col>
                    <xdr:colOff>47625</xdr:colOff>
                    <xdr:row>4</xdr:row>
                    <xdr:rowOff>161925</xdr:rowOff>
                  </from>
                  <to>
                    <xdr:col>1</xdr:col>
                    <xdr:colOff>38100</xdr:colOff>
                    <xdr:row>6</xdr:row>
                    <xdr:rowOff>19050</xdr:rowOff>
                  </to>
                </anchor>
              </controlPr>
            </control>
          </mc:Choice>
        </mc:AlternateContent>
        <mc:AlternateContent xmlns:mc="http://schemas.openxmlformats.org/markup-compatibility/2006">
          <mc:Choice Requires="x14">
            <control shapeId="2216" r:id="rId79" name="Check Box 168">
              <controlPr defaultSize="0" autoFill="0" autoLine="0" autoPict="0">
                <anchor moveWithCells="1">
                  <from>
                    <xdr:col>0</xdr:col>
                    <xdr:colOff>47625</xdr:colOff>
                    <xdr:row>6</xdr:row>
                    <xdr:rowOff>171450</xdr:rowOff>
                  </from>
                  <to>
                    <xdr:col>1</xdr:col>
                    <xdr:colOff>38100</xdr:colOff>
                    <xdr:row>8</xdr:row>
                    <xdr:rowOff>0</xdr:rowOff>
                  </to>
                </anchor>
              </controlPr>
            </control>
          </mc:Choice>
        </mc:AlternateContent>
        <mc:AlternateContent xmlns:mc="http://schemas.openxmlformats.org/markup-compatibility/2006">
          <mc:Choice Requires="x14">
            <control shapeId="2217" r:id="rId80" name="Check Box 169">
              <controlPr defaultSize="0" autoFill="0" autoLine="0" autoPict="0">
                <anchor moveWithCells="1">
                  <from>
                    <xdr:col>0</xdr:col>
                    <xdr:colOff>47625</xdr:colOff>
                    <xdr:row>12</xdr:row>
                    <xdr:rowOff>180975</xdr:rowOff>
                  </from>
                  <to>
                    <xdr:col>1</xdr:col>
                    <xdr:colOff>38100</xdr:colOff>
                    <xdr:row>14</xdr:row>
                    <xdr:rowOff>9525</xdr:rowOff>
                  </to>
                </anchor>
              </controlPr>
            </control>
          </mc:Choice>
        </mc:AlternateContent>
        <mc:AlternateContent xmlns:mc="http://schemas.openxmlformats.org/markup-compatibility/2006">
          <mc:Choice Requires="x14">
            <control shapeId="2218" r:id="rId81" name="Check Box 170">
              <controlPr defaultSize="0" autoFill="0" autoLine="0" autoPict="0">
                <anchor moveWithCells="1">
                  <from>
                    <xdr:col>0</xdr:col>
                    <xdr:colOff>47625</xdr:colOff>
                    <xdr:row>15</xdr:row>
                    <xdr:rowOff>171450</xdr:rowOff>
                  </from>
                  <to>
                    <xdr:col>1</xdr:col>
                    <xdr:colOff>38100</xdr:colOff>
                    <xdr:row>17</xdr:row>
                    <xdr:rowOff>0</xdr:rowOff>
                  </to>
                </anchor>
              </controlPr>
            </control>
          </mc:Choice>
        </mc:AlternateContent>
        <mc:AlternateContent xmlns:mc="http://schemas.openxmlformats.org/markup-compatibility/2006">
          <mc:Choice Requires="x14">
            <control shapeId="2219" r:id="rId82" name="Check Box 171">
              <controlPr defaultSize="0" autoFill="0" autoLine="0" autoPict="0">
                <anchor moveWithCells="1">
                  <from>
                    <xdr:col>0</xdr:col>
                    <xdr:colOff>47625</xdr:colOff>
                    <xdr:row>19</xdr:row>
                    <xdr:rowOff>180975</xdr:rowOff>
                  </from>
                  <to>
                    <xdr:col>1</xdr:col>
                    <xdr:colOff>38100</xdr:colOff>
                    <xdr:row>21</xdr:row>
                    <xdr:rowOff>9525</xdr:rowOff>
                  </to>
                </anchor>
              </controlPr>
            </control>
          </mc:Choice>
        </mc:AlternateContent>
        <mc:AlternateContent xmlns:mc="http://schemas.openxmlformats.org/markup-compatibility/2006">
          <mc:Choice Requires="x14">
            <control shapeId="2220" r:id="rId83" name="Check Box 172">
              <controlPr defaultSize="0" autoFill="0" autoLine="0" autoPict="0">
                <anchor moveWithCells="1">
                  <from>
                    <xdr:col>0</xdr:col>
                    <xdr:colOff>47625</xdr:colOff>
                    <xdr:row>24</xdr:row>
                    <xdr:rowOff>161925</xdr:rowOff>
                  </from>
                  <to>
                    <xdr:col>1</xdr:col>
                    <xdr:colOff>38100</xdr:colOff>
                    <xdr:row>25</xdr:row>
                    <xdr:rowOff>200025</xdr:rowOff>
                  </to>
                </anchor>
              </controlPr>
            </control>
          </mc:Choice>
        </mc:AlternateContent>
        <mc:AlternateContent xmlns:mc="http://schemas.openxmlformats.org/markup-compatibility/2006">
          <mc:Choice Requires="x14">
            <control shapeId="2221" r:id="rId84" name="Check Box 173">
              <controlPr defaultSize="0" autoFill="0" autoLine="0" autoPict="0">
                <anchor moveWithCells="1">
                  <from>
                    <xdr:col>0</xdr:col>
                    <xdr:colOff>47625</xdr:colOff>
                    <xdr:row>30</xdr:row>
                    <xdr:rowOff>142875</xdr:rowOff>
                  </from>
                  <to>
                    <xdr:col>1</xdr:col>
                    <xdr:colOff>38100</xdr:colOff>
                    <xdr:row>32</xdr:row>
                    <xdr:rowOff>38100</xdr:rowOff>
                  </to>
                </anchor>
              </controlPr>
            </control>
          </mc:Choice>
        </mc:AlternateContent>
        <mc:AlternateContent xmlns:mc="http://schemas.openxmlformats.org/markup-compatibility/2006">
          <mc:Choice Requires="x14">
            <control shapeId="2222" r:id="rId85" name="Check Box 174">
              <controlPr defaultSize="0" autoFill="0" autoLine="0" autoPict="0">
                <anchor moveWithCells="1">
                  <from>
                    <xdr:col>0</xdr:col>
                    <xdr:colOff>47625</xdr:colOff>
                    <xdr:row>32</xdr:row>
                    <xdr:rowOff>142875</xdr:rowOff>
                  </from>
                  <to>
                    <xdr:col>1</xdr:col>
                    <xdr:colOff>38100</xdr:colOff>
                    <xdr:row>34</xdr:row>
                    <xdr:rowOff>38100</xdr:rowOff>
                  </to>
                </anchor>
              </controlPr>
            </control>
          </mc:Choice>
        </mc:AlternateContent>
        <mc:AlternateContent xmlns:mc="http://schemas.openxmlformats.org/markup-compatibility/2006">
          <mc:Choice Requires="x14">
            <control shapeId="2223" r:id="rId86" name="Check Box 175">
              <controlPr defaultSize="0" autoFill="0" autoLine="0" autoPict="0">
                <anchor moveWithCells="1">
                  <from>
                    <xdr:col>0</xdr:col>
                    <xdr:colOff>47625</xdr:colOff>
                    <xdr:row>34</xdr:row>
                    <xdr:rowOff>133350</xdr:rowOff>
                  </from>
                  <to>
                    <xdr:col>1</xdr:col>
                    <xdr:colOff>38100</xdr:colOff>
                    <xdr:row>36</xdr:row>
                    <xdr:rowOff>28575</xdr:rowOff>
                  </to>
                </anchor>
              </controlPr>
            </control>
          </mc:Choice>
        </mc:AlternateContent>
        <mc:AlternateContent xmlns:mc="http://schemas.openxmlformats.org/markup-compatibility/2006">
          <mc:Choice Requires="x14">
            <control shapeId="2224" r:id="rId87" name="Check Box 176">
              <controlPr defaultSize="0" autoFill="0" autoLine="0" autoPict="0">
                <anchor moveWithCells="1">
                  <from>
                    <xdr:col>0</xdr:col>
                    <xdr:colOff>47625</xdr:colOff>
                    <xdr:row>36</xdr:row>
                    <xdr:rowOff>142875</xdr:rowOff>
                  </from>
                  <to>
                    <xdr:col>1</xdr:col>
                    <xdr:colOff>38100</xdr:colOff>
                    <xdr:row>38</xdr:row>
                    <xdr:rowOff>38100</xdr:rowOff>
                  </to>
                </anchor>
              </controlPr>
            </control>
          </mc:Choice>
        </mc:AlternateContent>
        <mc:AlternateContent xmlns:mc="http://schemas.openxmlformats.org/markup-compatibility/2006">
          <mc:Choice Requires="x14">
            <control shapeId="2225" r:id="rId88" name="Check Box 177">
              <controlPr defaultSize="0" autoFill="0" autoLine="0" autoPict="0">
                <anchor moveWithCells="1">
                  <from>
                    <xdr:col>0</xdr:col>
                    <xdr:colOff>47625</xdr:colOff>
                    <xdr:row>38</xdr:row>
                    <xdr:rowOff>152400</xdr:rowOff>
                  </from>
                  <to>
                    <xdr:col>1</xdr:col>
                    <xdr:colOff>38100</xdr:colOff>
                    <xdr:row>40</xdr:row>
                    <xdr:rowOff>47625</xdr:rowOff>
                  </to>
                </anchor>
              </controlPr>
            </control>
          </mc:Choice>
        </mc:AlternateContent>
        <mc:AlternateContent xmlns:mc="http://schemas.openxmlformats.org/markup-compatibility/2006">
          <mc:Choice Requires="x14">
            <control shapeId="2226" r:id="rId89" name="Check Box 178">
              <controlPr defaultSize="0" autoFill="0" autoLine="0" autoPict="0">
                <anchor moveWithCells="1">
                  <from>
                    <xdr:col>0</xdr:col>
                    <xdr:colOff>47625</xdr:colOff>
                    <xdr:row>40</xdr:row>
                    <xdr:rowOff>152400</xdr:rowOff>
                  </from>
                  <to>
                    <xdr:col>1</xdr:col>
                    <xdr:colOff>38100</xdr:colOff>
                    <xdr:row>42</xdr:row>
                    <xdr:rowOff>47625</xdr:rowOff>
                  </to>
                </anchor>
              </controlPr>
            </control>
          </mc:Choice>
        </mc:AlternateContent>
        <mc:AlternateContent xmlns:mc="http://schemas.openxmlformats.org/markup-compatibility/2006">
          <mc:Choice Requires="x14">
            <control shapeId="2227" r:id="rId90" name="Check Box 179">
              <controlPr defaultSize="0" autoFill="0" autoLine="0" autoPict="0">
                <anchor moveWithCells="1">
                  <from>
                    <xdr:col>0</xdr:col>
                    <xdr:colOff>47625</xdr:colOff>
                    <xdr:row>44</xdr:row>
                    <xdr:rowOff>152400</xdr:rowOff>
                  </from>
                  <to>
                    <xdr:col>1</xdr:col>
                    <xdr:colOff>38100</xdr:colOff>
                    <xdr:row>46</xdr:row>
                    <xdr:rowOff>47625</xdr:rowOff>
                  </to>
                </anchor>
              </controlPr>
            </control>
          </mc:Choice>
        </mc:AlternateContent>
        <mc:AlternateContent xmlns:mc="http://schemas.openxmlformats.org/markup-compatibility/2006">
          <mc:Choice Requires="x14">
            <control shapeId="2228" r:id="rId91" name="Check Box 180">
              <controlPr defaultSize="0" autoFill="0" autoLine="0" autoPict="0">
                <anchor moveWithCells="1">
                  <from>
                    <xdr:col>0</xdr:col>
                    <xdr:colOff>47625</xdr:colOff>
                    <xdr:row>46</xdr:row>
                    <xdr:rowOff>152400</xdr:rowOff>
                  </from>
                  <to>
                    <xdr:col>1</xdr:col>
                    <xdr:colOff>38100</xdr:colOff>
                    <xdr:row>48</xdr:row>
                    <xdr:rowOff>47625</xdr:rowOff>
                  </to>
                </anchor>
              </controlPr>
            </control>
          </mc:Choice>
        </mc:AlternateContent>
        <mc:AlternateContent xmlns:mc="http://schemas.openxmlformats.org/markup-compatibility/2006">
          <mc:Choice Requires="x14">
            <control shapeId="2229" r:id="rId92" name="Check Box 181">
              <controlPr defaultSize="0" autoFill="0" autoLine="0" autoPict="0">
                <anchor moveWithCells="1">
                  <from>
                    <xdr:col>0</xdr:col>
                    <xdr:colOff>47625</xdr:colOff>
                    <xdr:row>48</xdr:row>
                    <xdr:rowOff>142875</xdr:rowOff>
                  </from>
                  <to>
                    <xdr:col>1</xdr:col>
                    <xdr:colOff>38100</xdr:colOff>
                    <xdr:row>50</xdr:row>
                    <xdr:rowOff>38100</xdr:rowOff>
                  </to>
                </anchor>
              </controlPr>
            </control>
          </mc:Choice>
        </mc:AlternateContent>
        <mc:AlternateContent xmlns:mc="http://schemas.openxmlformats.org/markup-compatibility/2006">
          <mc:Choice Requires="x14">
            <control shapeId="2230" r:id="rId93" name="Check Box 182">
              <controlPr defaultSize="0" autoFill="0" autoLine="0" autoPict="0">
                <anchor moveWithCells="1">
                  <from>
                    <xdr:col>0</xdr:col>
                    <xdr:colOff>47625</xdr:colOff>
                    <xdr:row>51</xdr:row>
                    <xdr:rowOff>142875</xdr:rowOff>
                  </from>
                  <to>
                    <xdr:col>1</xdr:col>
                    <xdr:colOff>38100</xdr:colOff>
                    <xdr:row>53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別表２(届出)</vt:lpstr>
      <vt:lpstr>別表２(変更)</vt:lpstr>
      <vt:lpstr>'別表２(届出)'!Print_Area</vt:lpstr>
      <vt:lpstr>'別表２(変更)'!Print_Area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2024-12-17T07:42:08Z</dcterms:created>
  <dcterms:modified xsi:type="dcterms:W3CDTF">2024-12-17T07:42:11Z</dcterms:modified>
</cp:coreProperties>
</file>