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3cUZfOwfXThcHmQKxWsVvmThEkW2UG6JwuLJBbmV4RIBTwBipVh3XkkBkkEIC5H2H8BJB0OCxToD2pC2FhbiQw==" workbookSaltValue="qyghgOVqyozilq9dAh1Gig=="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<sst xmlns="http://schemas.openxmlformats.org/spreadsheetml/2006/main" count="320" uniqueCount="118">
  <si>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</si>
  <si>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</si>
  <si>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</si>
  <si>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</si>
  <si>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</si>
  <si>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</si>
  <si>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</si>
  <si>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</si>
  <si>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</si>
  <si>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</si>
  <si>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</si>
  <si>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</si>
  <si>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</si>
  <si>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</si>
  <si>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</si>
  <si>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</si>
  <si>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</si>
  <si>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</si>
  <si>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</si>
  <si>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</si>
  <si>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</si>
  <si>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</si>
  <si>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</si>
  <si>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</si>
  <si>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</si>
  <si>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</si>
  <si>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</si>
  <si>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</si>
  <si>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</si>
  <si>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</si>
  <si>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</si>
  <si>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</si>
  <si>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</si>
  <si>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</si>
  <si>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</si>
  <si>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</si>
  <si>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</si>
  <si>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</si>
  <si>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</si>
  <si>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</si>
  <si>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</si>
  <si>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</si>
  <si>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</si>
  <si>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</si>
  <si>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</si>
  <si>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</si>
  <si>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</si>
  <si>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</si>
  <si>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</si>
  <si>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</si>
  <si>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</si>
  <si>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</si>
  <si>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</si>
  <si>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</si>
  <si>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</si>
  <si>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</si>
  <si>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</si>
  <si>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</si>
  <si>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</si>
  <si>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</si>
  <si>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</si>
  <si>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</si>
  <si>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</si>
  <si>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</si>
  <si>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</si>
  <si>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</si>
  <si>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</si>
  <si>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</si>
  <si>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</si>
  <si>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</si>
  <si>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</si>
  <si>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</si>
  <si>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</si>
  <si>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</si>
  <si>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</si>
  <si>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</si>
  <si>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</si>
  <si>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</si>
  <si>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</si>
  <si>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</si>
  <si>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</si>
  <si>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</si>
  <si>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</si>
  <si>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</si>
  <si>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</si>
  <si>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</si>
  <si>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</si>
  <si>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</si>
  <si>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</si>
  <si>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</si>
  <si>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</si>
  <si>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</si>
  <si>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</si>
  <si>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</si>
  <si>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</si>
  <si>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</si>
  <si>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調布市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</si>
  <si>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</si>
  <si>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</si>
  <si>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</si>
  <si>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</si>
  <si>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</si>
  <si>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</si>
  <si>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</si>
  <si>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</si>
  <si>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</si>
  <si>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</si>
  <si>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</si>
  <si>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</si>
  <si>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</si>
  <si>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</si>
  <si>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</si>
  <si>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</si>
  <si>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</si>
  <si>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</si>
  <si>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本市は昭和42(1967)年度から下水道整備を開始し，昭和40年代から50年代にかけて集中的に整備を行っていることから，今後管渠の老朽化が急速に進んでいく状況にあります。
　①有形固定資産減価償却率は，公営企業会計適用初年度につき，類似団体平均よりも低い水準となっています。
　また，管渠総延長に占める標準耐用年数超過管渠の割合を表す②管渠老朽化率は，類似団体平均の半分程度であり，全国平均と同一水準となっています。
　一方，③管渠改善率は，令和2年度に実施した下水道長寿命化事業等による修繕・改良・更新延長の実績を反映していますが，更なる管路の予防保全を推進していく必要があります。</t>
    <rPh sb="1" eb="3">
      <t>ホンシ</t>
    </rPh>
    <rPh sb="4" eb="6">
      <t>ショウワ</t>
    </rPh>
    <rPh sb="14" eb="16">
      <t>ネンド</t>
    </rPh>
    <rPh sb="18" eb="21">
      <t>ゲスイドウ</t>
    </rPh>
    <rPh sb="21" eb="23">
      <t>セイビ</t>
    </rPh>
    <rPh sb="24" eb="26">
      <t>カイシ</t>
    </rPh>
    <rPh sb="28" eb="30">
      <t>ショウワ</t>
    </rPh>
    <rPh sb="32" eb="34">
      <t>ネンダイ</t>
    </rPh>
    <rPh sb="38" eb="40">
      <t>ネンダイ</t>
    </rPh>
    <rPh sb="44" eb="47">
      <t>シュウチュウテキ</t>
    </rPh>
    <rPh sb="48" eb="50">
      <t>セイビ</t>
    </rPh>
    <rPh sb="51" eb="52">
      <t>オコナ</t>
    </rPh>
    <rPh sb="78" eb="80">
      <t>ジョウキョウ</t>
    </rPh>
    <rPh sb="89" eb="91">
      <t>ユウケイ</t>
    </rPh>
    <rPh sb="91" eb="93">
      <t>コテイ</t>
    </rPh>
    <rPh sb="93" eb="95">
      <t>シサン</t>
    </rPh>
    <rPh sb="95" eb="97">
      <t>ゲンカ</t>
    </rPh>
    <rPh sb="97" eb="99">
      <t>ショウキャク</t>
    </rPh>
    <rPh sb="99" eb="100">
      <t>リツ</t>
    </rPh>
    <rPh sb="117" eb="119">
      <t>ルイジ</t>
    </rPh>
    <rPh sb="119" eb="121">
      <t>ダンタイ</t>
    </rPh>
    <rPh sb="121" eb="123">
      <t>ヘイキン</t>
    </rPh>
    <rPh sb="126" eb="127">
      <t>ヒク</t>
    </rPh>
    <rPh sb="128" eb="130">
      <t>スイジュン</t>
    </rPh>
    <rPh sb="143" eb="145">
      <t>カンキョ</t>
    </rPh>
    <rPh sb="145" eb="148">
      <t>ソウエンチョウ</t>
    </rPh>
    <rPh sb="149" eb="150">
      <t>シ</t>
    </rPh>
    <rPh sb="152" eb="154">
      <t>ヒョウジュン</t>
    </rPh>
    <rPh sb="154" eb="156">
      <t>タイヨウ</t>
    </rPh>
    <rPh sb="156" eb="158">
      <t>ネンスウ</t>
    </rPh>
    <rPh sb="158" eb="160">
      <t>チョウカ</t>
    </rPh>
    <rPh sb="160" eb="162">
      <t>カンキョ</t>
    </rPh>
    <rPh sb="163" eb="165">
      <t>ワリアイ</t>
    </rPh>
    <rPh sb="166" eb="167">
      <t>アラワ</t>
    </rPh>
    <rPh sb="169" eb="171">
      <t>カンキョ</t>
    </rPh>
    <rPh sb="171" eb="174">
      <t>ロウキュウカ</t>
    </rPh>
    <rPh sb="174" eb="175">
      <t>リツ</t>
    </rPh>
    <rPh sb="177" eb="179">
      <t>ルイジ</t>
    </rPh>
    <rPh sb="179" eb="181">
      <t>ダンタイ</t>
    </rPh>
    <rPh sb="181" eb="183">
      <t>ヘイキン</t>
    </rPh>
    <rPh sb="184" eb="186">
      <t>ハンブン</t>
    </rPh>
    <rPh sb="186" eb="188">
      <t>テイド</t>
    </rPh>
    <rPh sb="192" eb="194">
      <t>ゼンコク</t>
    </rPh>
    <rPh sb="194" eb="196">
      <t>ヘイキン</t>
    </rPh>
    <rPh sb="197" eb="199">
      <t>ドウイツ</t>
    </rPh>
    <rPh sb="199" eb="201">
      <t>スイジュン</t>
    </rPh>
    <rPh sb="211" eb="213">
      <t>イッポウ</t>
    </rPh>
    <rPh sb="215" eb="217">
      <t>カンキョ</t>
    </rPh>
    <rPh sb="217" eb="219">
      <t>カイゼン</t>
    </rPh>
    <rPh sb="219" eb="220">
      <t>リツ</t>
    </rPh>
    <rPh sb="222" eb="224">
      <t>レイワ</t>
    </rPh>
    <rPh sb="225" eb="227">
      <t>ネンド</t>
    </rPh>
    <rPh sb="228" eb="230">
      <t>ジッシ</t>
    </rPh>
    <rPh sb="232" eb="235">
      <t>ゲスイドウ</t>
    </rPh>
    <rPh sb="235" eb="239">
      <t>チョウジュミョウカ</t>
    </rPh>
    <rPh sb="239" eb="241">
      <t>ジギョウ</t>
    </rPh>
    <rPh sb="241" eb="242">
      <t>トウ</t>
    </rPh>
    <rPh sb="245" eb="247">
      <t>シュウゼン</t>
    </rPh>
    <rPh sb="248" eb="250">
      <t>カイリョウ</t>
    </rPh>
    <rPh sb="251" eb="253">
      <t>コウシン</t>
    </rPh>
    <rPh sb="253" eb="255">
      <t>エンチョウ</t>
    </rPh>
    <rPh sb="256" eb="258">
      <t>ジッセキ</t>
    </rPh>
    <rPh sb="259" eb="261">
      <t>ハンエイ</t>
    </rPh>
    <rPh sb="268" eb="269">
      <t>サラ</t>
    </rPh>
    <rPh sb="271" eb="273">
      <t>カンロ</t>
    </rPh>
    <rPh sb="274" eb="276">
      <t>ヨボウ</t>
    </rPh>
    <rPh sb="276" eb="278">
      <t>ホゼン</t>
    </rPh>
    <rPh sb="279" eb="281">
      <t>スイシン</t>
    </rPh>
    <rPh sb="285" eb="287">
      <t>ヒツヨウ</t>
    </rPh>
    <phoneticPr fontId="4"/>
  </si>
  <si>
    <t>　令和2年度は，会計方式を公営企業会計に移行するとともに，次期下水道総合計画となる「調布市下水道ビジョン（計画期間：令和3年度～令和12年度」を策定しました。また，令和元年台風第19号の浸水被害を受けた対策事業，ストックマネジメント計画策定による長寿命化対策からの発展的移行等を行いました。
　経営指標の分析から，進行していく管渠の老朽化に対し，更なる対策を強化していく必要があります。また，経費回収率の実態から，中長期的な収支のあり方の検討の必要性が明らかとなりました。
　今後は，ストックマネジメント計画に基づき，市内全域の管路の状態を早期に把握し対策を進めるとともに，公営企業会計を活用し経営の将来像を常に見据えながら，持続的な経営のあり方を追求していきます。</t>
    <rPh sb="72" eb="74">
      <t>サクテイ</t>
    </rPh>
    <rPh sb="82" eb="84">
      <t>レイワ</t>
    </rPh>
    <rPh sb="84" eb="85">
      <t>ゲン</t>
    </rPh>
    <rPh sb="85" eb="86">
      <t>ネン</t>
    </rPh>
    <rPh sb="86" eb="88">
      <t>タイフウ</t>
    </rPh>
    <rPh sb="88" eb="89">
      <t>ダイ</t>
    </rPh>
    <rPh sb="91" eb="92">
      <t>ゴウ</t>
    </rPh>
    <rPh sb="93" eb="95">
      <t>シンスイ</t>
    </rPh>
    <rPh sb="95" eb="97">
      <t>ヒガイ</t>
    </rPh>
    <rPh sb="98" eb="99">
      <t>ウ</t>
    </rPh>
    <rPh sb="118" eb="120">
      <t>サクテイ</t>
    </rPh>
    <rPh sb="123" eb="127">
      <t>チョウジュミョウカ</t>
    </rPh>
    <rPh sb="127" eb="129">
      <t>タイサク</t>
    </rPh>
    <rPh sb="132" eb="135">
      <t>ハッテンテキ</t>
    </rPh>
    <rPh sb="135" eb="137">
      <t>イコウ</t>
    </rPh>
    <rPh sb="137" eb="138">
      <t>トウ</t>
    </rPh>
    <rPh sb="139" eb="140">
      <t>オコナ</t>
    </rPh>
    <rPh sb="147" eb="149">
      <t>ケイエイ</t>
    </rPh>
    <rPh sb="149" eb="151">
      <t>シヒョウ</t>
    </rPh>
    <rPh sb="152" eb="154">
      <t>ブンセキ</t>
    </rPh>
    <rPh sb="157" eb="159">
      <t>シンコウ</t>
    </rPh>
    <rPh sb="163" eb="165">
      <t>カンキョ</t>
    </rPh>
    <rPh sb="166" eb="169">
      <t>ロウキュウカ</t>
    </rPh>
    <rPh sb="170" eb="171">
      <t>タイ</t>
    </rPh>
    <rPh sb="173" eb="174">
      <t>サラ</t>
    </rPh>
    <rPh sb="176" eb="178">
      <t>タイサク</t>
    </rPh>
    <rPh sb="179" eb="181">
      <t>キョウカ</t>
    </rPh>
    <rPh sb="185" eb="187">
      <t>ヒツヨウ</t>
    </rPh>
    <rPh sb="196" eb="198">
      <t>ケイヒ</t>
    </rPh>
    <rPh sb="198" eb="200">
      <t>カイシュウ</t>
    </rPh>
    <rPh sb="200" eb="201">
      <t>リツ</t>
    </rPh>
    <rPh sb="202" eb="204">
      <t>ジッタイ</t>
    </rPh>
    <rPh sb="207" eb="211">
      <t>チュウチョウキテキ</t>
    </rPh>
    <rPh sb="222" eb="224">
      <t>ヒツヨウ</t>
    </rPh>
    <rPh sb="224" eb="225">
      <t>セイ</t>
    </rPh>
    <rPh sb="226" eb="227">
      <t>アキ</t>
    </rPh>
    <rPh sb="238" eb="240">
      <t>コンゴ</t>
    </rPh>
    <rPh sb="252" eb="254">
      <t>ケイカク</t>
    </rPh>
    <rPh sb="255" eb="256">
      <t>モト</t>
    </rPh>
    <rPh sb="259" eb="261">
      <t>シナイ</t>
    </rPh>
    <rPh sb="261" eb="263">
      <t>ゼンイキ</t>
    </rPh>
    <rPh sb="264" eb="266">
      <t>カンロ</t>
    </rPh>
    <rPh sb="267" eb="269">
      <t>ジョウタイ</t>
    </rPh>
    <rPh sb="270" eb="272">
      <t>ソウキ</t>
    </rPh>
    <rPh sb="273" eb="275">
      <t>ハアク</t>
    </rPh>
    <rPh sb="276" eb="278">
      <t>タイサク</t>
    </rPh>
    <rPh sb="279" eb="280">
      <t>スス</t>
    </rPh>
    <rPh sb="287" eb="289">
      <t>コウエイ</t>
    </rPh>
    <rPh sb="289" eb="291">
      <t>キギョウ</t>
    </rPh>
    <rPh sb="291" eb="293">
      <t>カイケイ</t>
    </rPh>
    <rPh sb="294" eb="296">
      <t>カツヨウ</t>
    </rPh>
    <rPh sb="297" eb="299">
      <t>ケイエイ</t>
    </rPh>
    <rPh sb="300" eb="303">
      <t>ショウライゾウ</t>
    </rPh>
    <rPh sb="304" eb="305">
      <t>ツネ</t>
    </rPh>
    <rPh sb="306" eb="308">
      <t>ミス</t>
    </rPh>
    <rPh sb="322" eb="323">
      <t>カタ</t>
    </rPh>
    <rPh sb="324" eb="326">
      <t>ツイキュウ</t>
    </rPh>
    <phoneticPr fontId="4"/>
  </si>
  <si>
    <t>　本市の下水道は，市内に最終処理場がなく東京都が管理する流域下水道に接続していること，地形の高低差が少なく中継ポンプ場は１箇所のみであること，下水道管布設延長に占める合流管の割合が約93%であること，下水道人口普及率100％を達成していること等の特徴があります。このため，現在は管路の維持管理を中心に下水道経営を行っています。
　①経常収支比率は，令和2年度の公営企業会計への移行に伴い，100%を僅かに下回りましたが，収支はほぼ均衡しています。
　②累積欠損金比率は類似団体平均と同程度であり，欠損金の額は少額に留まっています。なお，令和２年度に策定した調布市下水道ビジョンの推計では，今後数年間は累積欠損金の増加が続く見込みです。
　③流動比率は100%を超えており，１年以内の短期の債務支払能力に支障はありません。
　④企業債残高対事業規模比率は，下水道整備時に借り入れた企業債の償還が進んだ結果，類似団体平均よりも低い比率となっています。
　⑤経費回収率は100%未満であり，類似団体平均を下回っています。⑥汚水処理原価は類似団体平均よりも低い状況にある中，下水道使用料収入も含め収支のあり方についての検討が必要な状況にあります。
　⑧水洗化率は99.98％で概ね100％を達成できています。
　以上のことから，経営の健全性・効率性の観点では，経費回収率のあり方が課題となっています。</t>
    <rPh sb="4" eb="7">
      <t>ゲスイドウ</t>
    </rPh>
    <rPh sb="9" eb="11">
      <t>シナイ</t>
    </rPh>
    <rPh sb="34" eb="36">
      <t>セツゾク</t>
    </rPh>
    <rPh sb="123" eb="125">
      <t>トクチョウ</t>
    </rPh>
    <rPh sb="136" eb="138">
      <t>ゲンザイ</t>
    </rPh>
    <rPh sb="139" eb="141">
      <t>カンロ</t>
    </rPh>
    <rPh sb="330" eb="331">
      <t>コ</t>
    </rPh>
    <rPh sb="337" eb="338">
      <t>ネン</t>
    </rPh>
    <rPh sb="338" eb="340">
      <t>イナイ</t>
    </rPh>
    <rPh sb="341" eb="343">
      <t>タンキ</t>
    </rPh>
    <rPh sb="344" eb="346">
      <t>サイム</t>
    </rPh>
    <rPh sb="346" eb="348">
      <t>シハラ</t>
    </rPh>
    <rPh sb="348" eb="350">
      <t>ノウリョク</t>
    </rPh>
    <rPh sb="351" eb="353">
      <t>シショウ</t>
    </rPh>
    <rPh sb="402" eb="404">
      <t>ルイジ</t>
    </rPh>
    <rPh sb="406" eb="408">
      <t>ヘイキン</t>
    </rPh>
    <rPh sb="552" eb="554">
      <t>イジョウ</t>
    </rPh>
    <rPh sb="560" eb="562">
      <t>ケイエイ</t>
    </rPh>
    <rPh sb="563" eb="566">
      <t>ケンゼンセイ</t>
    </rPh>
    <rPh sb="567" eb="570">
      <t>コウリツセイ</t>
    </rPh>
    <rPh sb="571" eb="573">
      <t>カンテン</t>
    </rPh>
    <rPh sb="576" eb="578">
      <t>ケイヒ</t>
    </rPh>
    <rPh sb="578" eb="580">
      <t>カイシュウ</t>
    </rPh>
    <rPh sb="580" eb="581">
      <t>リツ</t>
    </rPh>
    <rPh sb="584" eb="585">
      <t>カタ</t>
    </rPh>
    <rPh sb="586" eb="58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</si>
</sst>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0A89-428B-91D5-B3A7044650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c:ext xmlns:c16="http://schemas.microsoft.com/office/drawing/2014/chart" uri="{C3380CC4-5D6E-409C-BE32-E72D297353CC}">
              <c16:uniqueId val="{00000001-0A89-428B-91D5-B3A7044650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2B-42E9-8002-4060C95F7E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64.930000000000007</c:v>
                </c:pt>
              </c:numCache>
            </c:numRef>
          </c:val>
          <c:smooth val="0"/>
          <c:extLst>
            <c:ext xmlns:c16="http://schemas.microsoft.com/office/drawing/2014/chart" uri="{C3380CC4-5D6E-409C-BE32-E72D297353CC}">
              <c16:uniqueId val="{00000001-B92B-42E9-8002-4060C95F7E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99.98</c:v>
                </c:pt>
              </c:numCache>
            </c:numRef>
          </c:val>
          <c:extLst>
            <c:ext xmlns:c16="http://schemas.microsoft.com/office/drawing/2014/chart" uri="{C3380CC4-5D6E-409C-BE32-E72D297353CC}">
              <c16:uniqueId val="{00000000-1F79-4FB2-B0E1-EBA149CBE9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97.7</c:v>
                </c:pt>
              </c:numCache>
            </c:numRef>
          </c:val>
          <c:smooth val="0"/>
          <c:extLst>
            <c:ext xmlns:c16="http://schemas.microsoft.com/office/drawing/2014/chart" uri="{C3380CC4-5D6E-409C-BE32-E72D297353CC}">
              <c16:uniqueId val="{00000001-1F79-4FB2-B0E1-EBA149CBE9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99.56</c:v>
                </c:pt>
              </c:numCache>
            </c:numRef>
          </c:val>
          <c:extLst>
            <c:ext xmlns:c16="http://schemas.microsoft.com/office/drawing/2014/chart" uri="{C3380CC4-5D6E-409C-BE32-E72D297353CC}">
              <c16:uniqueId val="{00000000-CAA2-4992-9D45-B463C7FCBC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107.09</c:v>
                </c:pt>
              </c:numCache>
            </c:numRef>
          </c:val>
          <c:smooth val="0"/>
          <c:extLst>
            <c:ext xmlns:c16="http://schemas.microsoft.com/office/drawing/2014/chart" uri="{C3380CC4-5D6E-409C-BE32-E72D297353CC}">
              <c16:uniqueId val="{00000001-CAA2-4992-9D45-B463C7FCBC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6.38</c:v>
                </c:pt>
              </c:numCache>
            </c:numRef>
          </c:val>
          <c:extLst>
            <c:ext xmlns:c16="http://schemas.microsoft.com/office/drawing/2014/chart" uri="{C3380CC4-5D6E-409C-BE32-E72D297353CC}">
              <c16:uniqueId val="{00000000-B6A1-46A5-A22B-A08C72F416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23.38</c:v>
                </c:pt>
              </c:numCache>
            </c:numRef>
          </c:val>
          <c:smooth val="0"/>
          <c:extLst>
            <c:ext xmlns:c16="http://schemas.microsoft.com/office/drawing/2014/chart" uri="{C3380CC4-5D6E-409C-BE32-E72D297353CC}">
              <c16:uniqueId val="{00000001-B6A1-46A5-A22B-A08C72F416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4.3600000000000003</c:v>
                </c:pt>
              </c:numCache>
            </c:numRef>
          </c:val>
          <c:extLst>
            <c:ext xmlns:c16="http://schemas.microsoft.com/office/drawing/2014/chart" uri="{C3380CC4-5D6E-409C-BE32-E72D297353CC}">
              <c16:uniqueId val="{00000000-BD7C-4701-9DFE-6CC1EE8C31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8.1999999999999993</c:v>
                </c:pt>
              </c:numCache>
            </c:numRef>
          </c:val>
          <c:smooth val="0"/>
          <c:extLst>
            <c:ext xmlns:c16="http://schemas.microsoft.com/office/drawing/2014/chart" uri="{C3380CC4-5D6E-409C-BE32-E72D297353CC}">
              <c16:uniqueId val="{00000001-BD7C-4701-9DFE-6CC1EE8C31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0.96</c:v>
                </c:pt>
              </c:numCache>
            </c:numRef>
          </c:val>
          <c:extLst>
            <c:ext xmlns:c16="http://schemas.microsoft.com/office/drawing/2014/chart" uri="{C3380CC4-5D6E-409C-BE32-E72D297353CC}">
              <c16:uniqueId val="{00000000-405D-48D2-80EF-DC594AA0640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0.59</c:v>
                </c:pt>
              </c:numCache>
            </c:numRef>
          </c:val>
          <c:smooth val="0"/>
          <c:extLst>
            <c:ext xmlns:c16="http://schemas.microsoft.com/office/drawing/2014/chart" uri="{C3380CC4-5D6E-409C-BE32-E72D297353CC}">
              <c16:uniqueId val="{00000001-405D-48D2-80EF-DC594AA0640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117.81</c:v>
                </c:pt>
              </c:numCache>
            </c:numRef>
          </c:val>
          <c:extLst>
            <c:ext xmlns:c16="http://schemas.microsoft.com/office/drawing/2014/chart" uri="{C3380CC4-5D6E-409C-BE32-E72D297353CC}">
              <c16:uniqueId val="{00000000-DB17-4776-976B-C69986B358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77.72</c:v>
                </c:pt>
              </c:numCache>
            </c:numRef>
          </c:val>
          <c:smooth val="0"/>
          <c:extLst>
            <c:ext xmlns:c16="http://schemas.microsoft.com/office/drawing/2014/chart" uri="{C3380CC4-5D6E-409C-BE32-E72D297353CC}">
              <c16:uniqueId val="{00000001-DB17-4776-976B-C69986B358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139.49</c:v>
                </c:pt>
              </c:numCache>
            </c:numRef>
          </c:val>
          <c:extLst>
            <c:ext xmlns:c16="http://schemas.microsoft.com/office/drawing/2014/chart" uri="{C3380CC4-5D6E-409C-BE32-E72D297353CC}">
              <c16:uniqueId val="{00000000-6030-4026-9049-9A5C1C3C88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6030-4026-9049-9A5C1C3C88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84.66</c:v>
                </c:pt>
              </c:numCache>
            </c:numRef>
          </c:val>
          <c:extLst>
            <c:ext xmlns:c16="http://schemas.microsoft.com/office/drawing/2014/chart" uri="{C3380CC4-5D6E-409C-BE32-E72D297353CC}">
              <c16:uniqueId val="{00000000-2DEA-48B2-B603-0874BD5475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99.95</c:v>
                </c:pt>
              </c:numCache>
            </c:numRef>
          </c:val>
          <c:smooth val="0"/>
          <c:extLst>
            <c:ext xmlns:c16="http://schemas.microsoft.com/office/drawing/2014/chart" uri="{C3380CC4-5D6E-409C-BE32-E72D297353CC}">
              <c16:uniqueId val="{00000001-2DEA-48B2-B603-0874BD5475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87.63</c:v>
                </c:pt>
              </c:numCache>
            </c:numRef>
          </c:val>
          <c:extLst>
            <c:ext xmlns:c16="http://schemas.microsoft.com/office/drawing/2014/chart" uri="{C3380CC4-5D6E-409C-BE32-E72D297353CC}">
              <c16:uniqueId val="{00000000-7AB5-42C0-A310-53E50DABFC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110.21</c:v>
                </c:pt>
              </c:numCache>
            </c:numRef>
          </c:val>
          <c:smooth val="0"/>
          <c:extLst>
            <c:ext xmlns:c16="http://schemas.microsoft.com/office/drawing/2014/chart" uri="{C3380CC4-5D6E-409C-BE32-E72D297353CC}">
              <c16:uniqueId val="{00000001-7AB5-42C0-A310-53E50DABFC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東京都　調布市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非設置</v>
      </c>
      <c r="AE8" s="50"/>
      <c r="AF8" s="50"/>
      <c r="AG8" s="50"/>
      <c r="AH8" s="50"/>
      <c r="AI8" s="50"/>
      <c r="AJ8" s="50"/>
      <c r="AK8" s="3"/>
      <c r="AL8" s="51">
        <f>データ!S6</f>
        <v>237815</v>
      </c>
      <c r="AM8" s="51"/>
      <c r="AN8" s="51"/>
      <c r="AO8" s="51"/>
      <c r="AP8" s="51"/>
      <c r="AQ8" s="51"/>
      <c r="AR8" s="51"/>
      <c r="AS8" s="51"/>
      <c r="AT8" s="46">
        <f>データ!T6</f>
        <v>21.58</v>
      </c>
      <c r="AU8" s="46"/>
      <c r="AV8" s="46"/>
      <c r="AW8" s="46"/>
      <c r="AX8" s="46"/>
      <c r="AY8" s="46"/>
      <c r="AZ8" s="46"/>
      <c r="BA8" s="46"/>
      <c r="BB8" s="46">
        <f>データ!U6</f>
        <v>11020.16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74.95</v>
      </c>
      <c r="J10" s="46"/>
      <c r="K10" s="46"/>
      <c r="L10" s="46"/>
      <c r="M10" s="46"/>
      <c r="N10" s="46"/>
      <c r="O10" s="46"/>
      <c r="P10" s="46">
        <f>データ!P6</f>
        <v>100</v>
      </c>
      <c r="Q10" s="46"/>
      <c r="R10" s="46"/>
      <c r="S10" s="46"/>
      <c r="T10" s="46"/>
      <c r="U10" s="46"/>
      <c r="V10" s="46"/>
      <c r="W10" s="46">
        <f>データ!Q6</f>
        <v>80</v>
      </c>
      <c r="X10" s="46"/>
      <c r="Y10" s="46"/>
      <c r="Z10" s="46"/>
      <c r="AA10" s="46"/>
      <c r="AB10" s="46"/>
      <c r="AC10" s="46"/>
      <c r="AD10" s="51">
        <f>データ!R6</f>
        <v>1276</v>
      </c>
      <c r="AE10" s="51"/>
      <c r="AF10" s="51"/>
      <c r="AG10" s="51"/>
      <c r="AH10" s="51"/>
      <c r="AI10" s="51"/>
      <c r="AJ10" s="51"/>
      <c r="AK10" s="2"/>
      <c r="AL10" s="51">
        <f>データ!V6</f>
        <v>238087</v>
      </c>
      <c r="AM10" s="51"/>
      <c r="AN10" s="51"/>
      <c r="AO10" s="51"/>
      <c r="AP10" s="51"/>
      <c r="AQ10" s="51"/>
      <c r="AR10" s="51"/>
      <c r="AS10" s="51"/>
      <c r="AT10" s="46">
        <f>データ!W6</f>
        <v>19.55</v>
      </c>
      <c r="AU10" s="46"/>
      <c r="AV10" s="46"/>
      <c r="AW10" s="46"/>
      <c r="AX10" s="46"/>
      <c r="AY10" s="46"/>
      <c r="AZ10" s="46"/>
      <c r="BA10" s="46"/>
      <c r="BB10" s="46">
        <f>データ!X6</f>
        <v>12178.36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idDyC/R07SSVvisIh+ClHhe8aQOtLSU8aJMi8cXr5U8NGlkTPhasg+1wD3GsG2F5yY9Np2Nr7kQYtwto5Wnw==" saltValue="qcD87v9OkQeMV0s/J8kn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132080</v>
      </c>
      <c r="D6" s="33">
        <f t="shared" si="3"/>
        <v>46</v>
      </c>
      <c r="E6" s="33">
        <f t="shared" si="3"/>
        <v>17</v>
      </c>
      <c r="F6" s="33">
        <f t="shared" si="3"/>
        <v>1</v>
      </c>
      <c r="G6" s="33">
        <f t="shared" si="3"/>
        <v>0</v>
      </c>
      <c r="H6" s="33" t="str">
        <f t="shared" si="3"/>
        <v>東京都　調布市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74.95</v>
      </c>
      <c r="P6" s="34">
        <f t="shared" si="3"/>
        <v>100</v>
      </c>
      <c r="Q6" s="34">
        <f t="shared" si="3"/>
        <v>80</v>
      </c>
      <c r="R6" s="34">
        <f t="shared" si="3"/>
        <v>1276</v>
      </c>
      <c r="S6" s="34">
        <f t="shared" si="3"/>
        <v>237815</v>
      </c>
      <c r="T6" s="34">
        <f t="shared" si="3"/>
        <v>21.58</v>
      </c>
      <c r="U6" s="34">
        <f t="shared" si="3"/>
        <v>11020.16</v>
      </c>
      <c r="V6" s="34">
        <f t="shared" si="3"/>
        <v>238087</v>
      </c>
      <c r="W6" s="34">
        <f t="shared" si="3"/>
        <v>19.55</v>
      </c>
      <c r="X6" s="34">
        <f t="shared" si="3"/>
        <v>12178.36</v>
      </c>
      <c r="Y6" s="35" t="str">
        <f>IF(Y7="",NA(),Y7)</f>
        <v>-</v>
      </c>
      <c r="Z6" s="35" t="str">
        <f t="shared" ref="Z6:AH6" si="4">IF(Z7="",NA(),Z7)</f>
        <v>-</v>
      </c>
      <c r="AA6" s="35" t="str">
        <f t="shared" si="4"/>
        <v>-</v>
      </c>
      <c r="AB6" s="35" t="str">
        <f t="shared" si="4"/>
        <v>-</v>
      </c>
      <c r="AC6" s="35">
        <f t="shared" si="4"/>
        <v>99.56</v>
      </c>
      <c r="AD6" s="35" t="str">
        <f t="shared" si="4"/>
        <v>-</v>
      </c>
      <c r="AE6" s="35" t="str">
        <f t="shared" si="4"/>
        <v>-</v>
      </c>
      <c r="AF6" s="35" t="str">
        <f t="shared" si="4"/>
        <v>-</v>
      </c>
      <c r="AG6" s="35" t="str">
        <f t="shared" si="4"/>
        <v>-</v>
      </c>
      <c r="AH6" s="35">
        <f t="shared" si="4"/>
        <v>107.09</v>
      </c>
      <c r="AI6" s="34" t="str">
        <f>IF(AI7="","",IF(AI7="-","【-】","【"&amp;SUBSTITUTE(TEXT(AI7,"#,##0.00"),"-","△")&amp;"】"))</f>
        <v>【106.67】</v>
      </c>
      <c r="AJ6" s="35" t="str">
        <f>IF(AJ7="",NA(),AJ7)</f>
        <v>-</v>
      </c>
      <c r="AK6" s="35" t="str">
        <f t="shared" ref="AK6:AS6" si="5">IF(AK7="",NA(),AK7)</f>
        <v>-</v>
      </c>
      <c r="AL6" s="35" t="str">
        <f t="shared" si="5"/>
        <v>-</v>
      </c>
      <c r="AM6" s="35" t="str">
        <f t="shared" si="5"/>
        <v>-</v>
      </c>
      <c r="AN6" s="35">
        <f t="shared" si="5"/>
        <v>0.96</v>
      </c>
      <c r="AO6" s="35" t="str">
        <f t="shared" si="5"/>
        <v>-</v>
      </c>
      <c r="AP6" s="35" t="str">
        <f t="shared" si="5"/>
        <v>-</v>
      </c>
      <c r="AQ6" s="35" t="str">
        <f t="shared" si="5"/>
        <v>-</v>
      </c>
      <c r="AR6" s="35" t="str">
        <f t="shared" si="5"/>
        <v>-</v>
      </c>
      <c r="AS6" s="35">
        <f t="shared" si="5"/>
        <v>0.59</v>
      </c>
      <c r="AT6" s="34" t="str">
        <f>IF(AT7="","",IF(AT7="-","【-】","【"&amp;SUBSTITUTE(TEXT(AT7,"#,##0.00"),"-","△")&amp;"】"))</f>
        <v>【3.64】</v>
      </c>
      <c r="AU6" s="35" t="str">
        <f>IF(AU7="",NA(),AU7)</f>
        <v>-</v>
      </c>
      <c r="AV6" s="35" t="str">
        <f t="shared" ref="AV6:BD6" si="6">IF(AV7="",NA(),AV7)</f>
        <v>-</v>
      </c>
      <c r="AW6" s="35" t="str">
        <f t="shared" si="6"/>
        <v>-</v>
      </c>
      <c r="AX6" s="35" t="str">
        <f t="shared" si="6"/>
        <v>-</v>
      </c>
      <c r="AY6" s="35">
        <f t="shared" si="6"/>
        <v>117.81</v>
      </c>
      <c r="AZ6" s="35" t="str">
        <f t="shared" si="6"/>
        <v>-</v>
      </c>
      <c r="BA6" s="35" t="str">
        <f t="shared" si="6"/>
        <v>-</v>
      </c>
      <c r="BB6" s="35" t="str">
        <f t="shared" si="6"/>
        <v>-</v>
      </c>
      <c r="BC6" s="35" t="str">
        <f t="shared" si="6"/>
        <v>-</v>
      </c>
      <c r="BD6" s="35">
        <f t="shared" si="6"/>
        <v>77.72</v>
      </c>
      <c r="BE6" s="34" t="str">
        <f>IF(BE7="","",IF(BE7="-","【-】","【"&amp;SUBSTITUTE(TEXT(BE7,"#,##0.00"),"-","△")&amp;"】"))</f>
        <v>【67.52】</v>
      </c>
      <c r="BF6" s="35" t="str">
        <f>IF(BF7="",NA(),BF7)</f>
        <v>-</v>
      </c>
      <c r="BG6" s="35" t="str">
        <f t="shared" ref="BG6:BO6" si="7">IF(BG7="",NA(),BG7)</f>
        <v>-</v>
      </c>
      <c r="BH6" s="35" t="str">
        <f t="shared" si="7"/>
        <v>-</v>
      </c>
      <c r="BI6" s="35" t="str">
        <f t="shared" si="7"/>
        <v>-</v>
      </c>
      <c r="BJ6" s="35">
        <f t="shared" si="7"/>
        <v>139.49</v>
      </c>
      <c r="BK6" s="35" t="str">
        <f t="shared" si="7"/>
        <v>-</v>
      </c>
      <c r="BL6" s="35" t="str">
        <f t="shared" si="7"/>
        <v>-</v>
      </c>
      <c r="BM6" s="35" t="str">
        <f t="shared" si="7"/>
        <v>-</v>
      </c>
      <c r="BN6" s="35" t="str">
        <f t="shared" si="7"/>
        <v>-</v>
      </c>
      <c r="BO6" s="35">
        <f t="shared" si="7"/>
        <v>485.6</v>
      </c>
      <c r="BP6" s="34" t="str">
        <f>IF(BP7="","",IF(BP7="-","【-】","【"&amp;SUBSTITUTE(TEXT(BP7,"#,##0.00"),"-","△")&amp;"】"))</f>
        <v>【705.21】</v>
      </c>
      <c r="BQ6" s="35" t="str">
        <f>IF(BQ7="",NA(),BQ7)</f>
        <v>-</v>
      </c>
      <c r="BR6" s="35" t="str">
        <f t="shared" ref="BR6:BZ6" si="8">IF(BR7="",NA(),BR7)</f>
        <v>-</v>
      </c>
      <c r="BS6" s="35" t="str">
        <f t="shared" si="8"/>
        <v>-</v>
      </c>
      <c r="BT6" s="35" t="str">
        <f t="shared" si="8"/>
        <v>-</v>
      </c>
      <c r="BU6" s="35">
        <f t="shared" si="8"/>
        <v>84.66</v>
      </c>
      <c r="BV6" s="35" t="str">
        <f t="shared" si="8"/>
        <v>-</v>
      </c>
      <c r="BW6" s="35" t="str">
        <f t="shared" si="8"/>
        <v>-</v>
      </c>
      <c r="BX6" s="35" t="str">
        <f t="shared" si="8"/>
        <v>-</v>
      </c>
      <c r="BY6" s="35" t="str">
        <f t="shared" si="8"/>
        <v>-</v>
      </c>
      <c r="BZ6" s="35">
        <f t="shared" si="8"/>
        <v>99.95</v>
      </c>
      <c r="CA6" s="34" t="str">
        <f>IF(CA7="","",IF(CA7="-","【-】","【"&amp;SUBSTITUTE(TEXT(CA7,"#,##0.00"),"-","△")&amp;"】"))</f>
        <v>【98.96】</v>
      </c>
      <c r="CB6" s="35" t="str">
        <f>IF(CB7="",NA(),CB7)</f>
        <v>-</v>
      </c>
      <c r="CC6" s="35" t="str">
        <f t="shared" ref="CC6:CK6" si="9">IF(CC7="",NA(),CC7)</f>
        <v>-</v>
      </c>
      <c r="CD6" s="35" t="str">
        <f t="shared" si="9"/>
        <v>-</v>
      </c>
      <c r="CE6" s="35" t="str">
        <f t="shared" si="9"/>
        <v>-</v>
      </c>
      <c r="CF6" s="35">
        <f t="shared" si="9"/>
        <v>87.63</v>
      </c>
      <c r="CG6" s="35" t="str">
        <f t="shared" si="9"/>
        <v>-</v>
      </c>
      <c r="CH6" s="35" t="str">
        <f t="shared" si="9"/>
        <v>-</v>
      </c>
      <c r="CI6" s="35" t="str">
        <f t="shared" si="9"/>
        <v>-</v>
      </c>
      <c r="CJ6" s="35" t="str">
        <f t="shared" si="9"/>
        <v>-</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64.930000000000007</v>
      </c>
      <c r="CW6" s="34" t="str">
        <f>IF(CW7="","",IF(CW7="-","【-】","【"&amp;SUBSTITUTE(TEXT(CW7,"#,##0.00"),"-","△")&amp;"】"))</f>
        <v>【59.57】</v>
      </c>
      <c r="CX6" s="35" t="str">
        <f>IF(CX7="",NA(),CX7)</f>
        <v>-</v>
      </c>
      <c r="CY6" s="35" t="str">
        <f t="shared" ref="CY6:DG6" si="11">IF(CY7="",NA(),CY7)</f>
        <v>-</v>
      </c>
      <c r="CZ6" s="35" t="str">
        <f t="shared" si="11"/>
        <v>-</v>
      </c>
      <c r="DA6" s="35" t="str">
        <f t="shared" si="11"/>
        <v>-</v>
      </c>
      <c r="DB6" s="35">
        <f t="shared" si="11"/>
        <v>99.98</v>
      </c>
      <c r="DC6" s="35" t="str">
        <f t="shared" si="11"/>
        <v>-</v>
      </c>
      <c r="DD6" s="35" t="str">
        <f t="shared" si="11"/>
        <v>-</v>
      </c>
      <c r="DE6" s="35" t="str">
        <f t="shared" si="11"/>
        <v>-</v>
      </c>
      <c r="DF6" s="35" t="str">
        <f t="shared" si="11"/>
        <v>-</v>
      </c>
      <c r="DG6" s="35">
        <f t="shared" si="11"/>
        <v>97.7</v>
      </c>
      <c r="DH6" s="34" t="str">
        <f>IF(DH7="","",IF(DH7="-","【-】","【"&amp;SUBSTITUTE(TEXT(DH7,"#,##0.00"),"-","△")&amp;"】"))</f>
        <v>【95.57】</v>
      </c>
      <c r="DI6" s="35" t="str">
        <f>IF(DI7="",NA(),DI7)</f>
        <v>-</v>
      </c>
      <c r="DJ6" s="35" t="str">
        <f t="shared" ref="DJ6:DR6" si="12">IF(DJ7="",NA(),DJ7)</f>
        <v>-</v>
      </c>
      <c r="DK6" s="35" t="str">
        <f t="shared" si="12"/>
        <v>-</v>
      </c>
      <c r="DL6" s="35" t="str">
        <f t="shared" si="12"/>
        <v>-</v>
      </c>
      <c r="DM6" s="35">
        <f t="shared" si="12"/>
        <v>6.38</v>
      </c>
      <c r="DN6" s="35" t="str">
        <f t="shared" si="12"/>
        <v>-</v>
      </c>
      <c r="DO6" s="35" t="str">
        <f t="shared" si="12"/>
        <v>-</v>
      </c>
      <c r="DP6" s="35" t="str">
        <f t="shared" si="12"/>
        <v>-</v>
      </c>
      <c r="DQ6" s="35" t="str">
        <f t="shared" si="12"/>
        <v>-</v>
      </c>
      <c r="DR6" s="35">
        <f t="shared" si="12"/>
        <v>23.38</v>
      </c>
      <c r="DS6" s="34" t="str">
        <f>IF(DS7="","",IF(DS7="-","【-】","【"&amp;SUBSTITUTE(TEXT(DS7,"#,##0.00"),"-","△")&amp;"】"))</f>
        <v>【36.52】</v>
      </c>
      <c r="DT6" s="35" t="str">
        <f>IF(DT7="",NA(),DT7)</f>
        <v>-</v>
      </c>
      <c r="DU6" s="35" t="str">
        <f t="shared" ref="DU6:EC6" si="13">IF(DU7="",NA(),DU7)</f>
        <v>-</v>
      </c>
      <c r="DV6" s="35" t="str">
        <f t="shared" si="13"/>
        <v>-</v>
      </c>
      <c r="DW6" s="35" t="str">
        <f t="shared" si="13"/>
        <v>-</v>
      </c>
      <c r="DX6" s="35">
        <f t="shared" si="13"/>
        <v>4.3600000000000003</v>
      </c>
      <c r="DY6" s="35" t="str">
        <f t="shared" si="13"/>
        <v>-</v>
      </c>
      <c r="DZ6" s="35" t="str">
        <f t="shared" si="13"/>
        <v>-</v>
      </c>
      <c r="EA6" s="35" t="str">
        <f t="shared" si="13"/>
        <v>-</v>
      </c>
      <c r="EB6" s="35" t="str">
        <f t="shared" si="13"/>
        <v>-</v>
      </c>
      <c r="EC6" s="35">
        <f t="shared" si="13"/>
        <v>8.1999999999999993</v>
      </c>
      <c r="ED6" s="34" t="str">
        <f>IF(ED7="","",IF(ED7="-","【-】","【"&amp;SUBSTITUTE(TEXT(ED7,"#,##0.00"),"-","△")&amp;"】"))</f>
        <v>【5.72】</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0.14000000000000001</v>
      </c>
      <c r="EO6" s="34" t="str">
        <f>IF(EO7="","",IF(EO7="-","【-】","【"&amp;SUBSTITUTE(TEXT(EO7,"#,##0.00"),"-","△")&amp;"】"))</f>
        <v>【0.30】</v>
      </c>
    </row>
    <row r="7" spans="1:148" s="36" customFormat="1" x14ac:dyDescent="0.15">
      <c r="A7" s="28"/>
      <c r="B7" s="37">
        <v>2020</v>
      </c>
      <c r="C7" s="37">
        <v>132080</v>
      </c>
      <c r="D7" s="37">
        <v>46</v>
      </c>
      <c r="E7" s="37">
        <v>17</v>
      </c>
      <c r="F7" s="37">
        <v>1</v>
      </c>
      <c r="G7" s="37">
        <v>0</v>
      </c>
      <c r="H7" s="37" t="s">
        <v>96</v>
      </c>
      <c r="I7" s="37" t="s">
        <v>97</v>
      </c>
      <c r="J7" s="37" t="s">
        <v>98</v>
      </c>
      <c r="K7" s="37" t="s">
        <v>99</v>
      </c>
      <c r="L7" s="37" t="s">
        <v>100</v>
      </c>
      <c r="M7" s="37" t="s">
        <v>101</v>
      </c>
      <c r="N7" s="38" t="s">
        <v>102</v>
      </c>
      <c r="O7" s="38">
        <v>74.95</v>
      </c>
      <c r="P7" s="38">
        <v>100</v>
      </c>
      <c r="Q7" s="38">
        <v>80</v>
      </c>
      <c r="R7" s="38">
        <v>1276</v>
      </c>
      <c r="S7" s="38">
        <v>237815</v>
      </c>
      <c r="T7" s="38">
        <v>21.58</v>
      </c>
      <c r="U7" s="38">
        <v>11020.16</v>
      </c>
      <c r="V7" s="38">
        <v>238087</v>
      </c>
      <c r="W7" s="38">
        <v>19.55</v>
      </c>
      <c r="X7" s="38">
        <v>12178.36</v>
      </c>
      <c r="Y7" s="38" t="s">
        <v>102</v>
      </c>
      <c r="Z7" s="38" t="s">
        <v>102</v>
      </c>
      <c r="AA7" s="38" t="s">
        <v>102</v>
      </c>
      <c r="AB7" s="38" t="s">
        <v>102</v>
      </c>
      <c r="AC7" s="38">
        <v>99.56</v>
      </c>
      <c r="AD7" s="38" t="s">
        <v>102</v>
      </c>
      <c r="AE7" s="38" t="s">
        <v>102</v>
      </c>
      <c r="AF7" s="38" t="s">
        <v>102</v>
      </c>
      <c r="AG7" s="38" t="s">
        <v>102</v>
      </c>
      <c r="AH7" s="38">
        <v>107.09</v>
      </c>
      <c r="AI7" s="38">
        <v>106.67</v>
      </c>
      <c r="AJ7" s="38" t="s">
        <v>102</v>
      </c>
      <c r="AK7" s="38" t="s">
        <v>102</v>
      </c>
      <c r="AL7" s="38" t="s">
        <v>102</v>
      </c>
      <c r="AM7" s="38" t="s">
        <v>102</v>
      </c>
      <c r="AN7" s="38">
        <v>0.96</v>
      </c>
      <c r="AO7" s="38" t="s">
        <v>102</v>
      </c>
      <c r="AP7" s="38" t="s">
        <v>102</v>
      </c>
      <c r="AQ7" s="38" t="s">
        <v>102</v>
      </c>
      <c r="AR7" s="38" t="s">
        <v>102</v>
      </c>
      <c r="AS7" s="38">
        <v>0.59</v>
      </c>
      <c r="AT7" s="38">
        <v>3.64</v>
      </c>
      <c r="AU7" s="38" t="s">
        <v>102</v>
      </c>
      <c r="AV7" s="38" t="s">
        <v>102</v>
      </c>
      <c r="AW7" s="38" t="s">
        <v>102</v>
      </c>
      <c r="AX7" s="38" t="s">
        <v>102</v>
      </c>
      <c r="AY7" s="38">
        <v>117.81</v>
      </c>
      <c r="AZ7" s="38" t="s">
        <v>102</v>
      </c>
      <c r="BA7" s="38" t="s">
        <v>102</v>
      </c>
      <c r="BB7" s="38" t="s">
        <v>102</v>
      </c>
      <c r="BC7" s="38" t="s">
        <v>102</v>
      </c>
      <c r="BD7" s="38">
        <v>77.72</v>
      </c>
      <c r="BE7" s="38">
        <v>67.52</v>
      </c>
      <c r="BF7" s="38" t="s">
        <v>102</v>
      </c>
      <c r="BG7" s="38" t="s">
        <v>102</v>
      </c>
      <c r="BH7" s="38" t="s">
        <v>102</v>
      </c>
      <c r="BI7" s="38" t="s">
        <v>102</v>
      </c>
      <c r="BJ7" s="38">
        <v>139.49</v>
      </c>
      <c r="BK7" s="38" t="s">
        <v>102</v>
      </c>
      <c r="BL7" s="38" t="s">
        <v>102</v>
      </c>
      <c r="BM7" s="38" t="s">
        <v>102</v>
      </c>
      <c r="BN7" s="38" t="s">
        <v>102</v>
      </c>
      <c r="BO7" s="38">
        <v>485.6</v>
      </c>
      <c r="BP7" s="38">
        <v>705.21</v>
      </c>
      <c r="BQ7" s="38" t="s">
        <v>102</v>
      </c>
      <c r="BR7" s="38" t="s">
        <v>102</v>
      </c>
      <c r="BS7" s="38" t="s">
        <v>102</v>
      </c>
      <c r="BT7" s="38" t="s">
        <v>102</v>
      </c>
      <c r="BU7" s="38">
        <v>84.66</v>
      </c>
      <c r="BV7" s="38" t="s">
        <v>102</v>
      </c>
      <c r="BW7" s="38" t="s">
        <v>102</v>
      </c>
      <c r="BX7" s="38" t="s">
        <v>102</v>
      </c>
      <c r="BY7" s="38" t="s">
        <v>102</v>
      </c>
      <c r="BZ7" s="38">
        <v>99.95</v>
      </c>
      <c r="CA7" s="38">
        <v>98.96</v>
      </c>
      <c r="CB7" s="38" t="s">
        <v>102</v>
      </c>
      <c r="CC7" s="38" t="s">
        <v>102</v>
      </c>
      <c r="CD7" s="38" t="s">
        <v>102</v>
      </c>
      <c r="CE7" s="38" t="s">
        <v>102</v>
      </c>
      <c r="CF7" s="38">
        <v>87.63</v>
      </c>
      <c r="CG7" s="38" t="s">
        <v>102</v>
      </c>
      <c r="CH7" s="38" t="s">
        <v>102</v>
      </c>
      <c r="CI7" s="38" t="s">
        <v>102</v>
      </c>
      <c r="CJ7" s="38" t="s">
        <v>102</v>
      </c>
      <c r="CK7" s="38">
        <v>110.21</v>
      </c>
      <c r="CL7" s="38">
        <v>134.52000000000001</v>
      </c>
      <c r="CM7" s="38" t="s">
        <v>102</v>
      </c>
      <c r="CN7" s="38" t="s">
        <v>102</v>
      </c>
      <c r="CO7" s="38" t="s">
        <v>102</v>
      </c>
      <c r="CP7" s="38" t="s">
        <v>102</v>
      </c>
      <c r="CQ7" s="38" t="s">
        <v>102</v>
      </c>
      <c r="CR7" s="38" t="s">
        <v>102</v>
      </c>
      <c r="CS7" s="38" t="s">
        <v>102</v>
      </c>
      <c r="CT7" s="38" t="s">
        <v>102</v>
      </c>
      <c r="CU7" s="38" t="s">
        <v>102</v>
      </c>
      <c r="CV7" s="38">
        <v>64.930000000000007</v>
      </c>
      <c r="CW7" s="38">
        <v>59.57</v>
      </c>
      <c r="CX7" s="38" t="s">
        <v>102</v>
      </c>
      <c r="CY7" s="38" t="s">
        <v>102</v>
      </c>
      <c r="CZ7" s="38" t="s">
        <v>102</v>
      </c>
      <c r="DA7" s="38" t="s">
        <v>102</v>
      </c>
      <c r="DB7" s="38">
        <v>99.98</v>
      </c>
      <c r="DC7" s="38" t="s">
        <v>102</v>
      </c>
      <c r="DD7" s="38" t="s">
        <v>102</v>
      </c>
      <c r="DE7" s="38" t="s">
        <v>102</v>
      </c>
      <c r="DF7" s="38" t="s">
        <v>102</v>
      </c>
      <c r="DG7" s="38">
        <v>97.7</v>
      </c>
      <c r="DH7" s="38">
        <v>95.57</v>
      </c>
      <c r="DI7" s="38" t="s">
        <v>102</v>
      </c>
      <c r="DJ7" s="38" t="s">
        <v>102</v>
      </c>
      <c r="DK7" s="38" t="s">
        <v>102</v>
      </c>
      <c r="DL7" s="38" t="s">
        <v>102</v>
      </c>
      <c r="DM7" s="38">
        <v>6.38</v>
      </c>
      <c r="DN7" s="38" t="s">
        <v>102</v>
      </c>
      <c r="DO7" s="38" t="s">
        <v>102</v>
      </c>
      <c r="DP7" s="38" t="s">
        <v>102</v>
      </c>
      <c r="DQ7" s="38" t="s">
        <v>102</v>
      </c>
      <c r="DR7" s="38">
        <v>23.38</v>
      </c>
      <c r="DS7" s="38">
        <v>36.520000000000003</v>
      </c>
      <c r="DT7" s="38" t="s">
        <v>102</v>
      </c>
      <c r="DU7" s="38" t="s">
        <v>102</v>
      </c>
      <c r="DV7" s="38" t="s">
        <v>102</v>
      </c>
      <c r="DW7" s="38" t="s">
        <v>102</v>
      </c>
      <c r="DX7" s="38">
        <v>4.3600000000000003</v>
      </c>
      <c r="DY7" s="38" t="s">
        <v>102</v>
      </c>
      <c r="DZ7" s="38" t="s">
        <v>102</v>
      </c>
      <c r="EA7" s="38" t="s">
        <v>102</v>
      </c>
      <c r="EB7" s="38" t="s">
        <v>102</v>
      </c>
      <c r="EC7" s="38">
        <v>8.1999999999999993</v>
      </c>
      <c r="ED7" s="38">
        <v>5.72</v>
      </c>
      <c r="EE7" s="38" t="s">
        <v>102</v>
      </c>
      <c r="EF7" s="38" t="s">
        <v>102</v>
      </c>
      <c r="EG7" s="38" t="s">
        <v>102</v>
      </c>
      <c r="EH7" s="38" t="s">
        <v>102</v>
      </c>
      <c r="EI7" s="38">
        <v>0.02</v>
      </c>
      <c r="EJ7" s="38" t="s">
        <v>102</v>
      </c>
      <c r="EK7" s="38" t="s">
        <v>102</v>
      </c>
      <c r="EL7" s="38" t="s">
        <v>102</v>
      </c>
      <c r="EM7" s="38" t="s">
        <v>102</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2022-02-07T02:32:36Z</cp:lastPrinted>
  <dcterms:created xsi:type="dcterms:W3CDTF">2021-12-03T07:10:39Z</dcterms:created>
  <dcterms:modified xsi:type="dcterms:W3CDTF">2022-02-17T02:44:10Z</dcterms:modified>
  <cp:category/>
</cp:coreProperties>
</file>